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9372" tabRatio="944" firstSheet="4" activeTab="9"/>
  </bookViews>
  <sheets>
    <sheet name="封面" sheetId="164" r:id="rId1"/>
    <sheet name="附表2-1" sheetId="136" r:id="rId2"/>
    <sheet name="附表2-2" sheetId="137" r:id="rId3"/>
    <sheet name="附表2-3" sheetId="138" r:id="rId4"/>
    <sheet name="附表2-4" sheetId="139" r:id="rId5"/>
    <sheet name="附表2-5" sheetId="140" r:id="rId6"/>
    <sheet name="附表2-6" sheetId="141" r:id="rId7"/>
    <sheet name="附表2-7" sheetId="142" r:id="rId8"/>
    <sheet name="附表2-8" sheetId="143" r:id="rId9"/>
    <sheet name="附表2-9" sheetId="144" r:id="rId10"/>
    <sheet name="附表2-10" sheetId="145" r:id="rId11"/>
    <sheet name="附表2-11" sheetId="146" r:id="rId12"/>
    <sheet name="附表2-12" sheetId="147" r:id="rId13"/>
    <sheet name="附表2-13" sheetId="148" r:id="rId14"/>
    <sheet name="附表2-14" sheetId="149" r:id="rId15"/>
    <sheet name="附表2-15" sheetId="150" r:id="rId16"/>
    <sheet name="附表2-16" sheetId="151" r:id="rId17"/>
    <sheet name="附表2-17" sheetId="152" r:id="rId18"/>
    <sheet name="附表2-18" sheetId="153" r:id="rId19"/>
    <sheet name="附表2-19" sheetId="154" r:id="rId20"/>
    <sheet name="附表2-20" sheetId="155" r:id="rId21"/>
    <sheet name="附表2-21" sheetId="156" r:id="rId22"/>
    <sheet name="附表2-22" sheetId="157" r:id="rId23"/>
    <sheet name="附表5-1" sheetId="165" r:id="rId24"/>
    <sheet name="附表5-3" sheetId="166" r:id="rId25"/>
  </sheets>
  <externalReferences>
    <externalReference r:id="rId26"/>
    <externalReference r:id="rId27"/>
    <externalReference r:id="rId28"/>
  </externalReferences>
  <definedNames>
    <definedName name="_xlnm._FilterDatabase" localSheetId="11" hidden="1">'附表2-11'!$A$5:$B$16</definedName>
    <definedName name="_xlnm._FilterDatabase" localSheetId="13" hidden="1">'附表2-13'!$A$4:$E$58</definedName>
    <definedName name="_xlnm._FilterDatabase" localSheetId="17" hidden="1">'附表2-17'!$A$4:$G$52</definedName>
    <definedName name="_xlnm._FilterDatabase" localSheetId="18" hidden="1">'附表2-18'!$A$4:$H$35</definedName>
    <definedName name="_xlnm._FilterDatabase" localSheetId="5" hidden="1">'附表2-5'!$D$1:$D$1378</definedName>
    <definedName name="_xlnm._FilterDatabase" localSheetId="6" hidden="1">'附表2-6'!$A$4:$E$69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23">#REF!</definedName>
    <definedName name="_xlnm.Database" localSheetId="24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23">#REF!</definedName>
    <definedName name="database2" localSheetId="24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23">#REF!</definedName>
    <definedName name="database3" localSheetId="24">#REF!</definedName>
    <definedName name="database3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 localSheetId="23">#REF!</definedName>
    <definedName name="hhhh" localSheetId="24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 localSheetId="23">#REF!</definedName>
    <definedName name="kkkk" localSheetId="24">#REF!</definedName>
    <definedName name="kkkk">#REF!</definedName>
    <definedName name="_xlnm.Print_Area" localSheetId="0">封面!$A$1:$B$24</definedName>
    <definedName name="_xlnm.Print_Area" localSheetId="10">'附表2-10'!$A$1:$E$29</definedName>
    <definedName name="_xlnm.Print_Area" localSheetId="12">'附表2-12'!$A$1:$E$28</definedName>
    <definedName name="_xlnm.Print_Area" localSheetId="13">'附表2-13'!$A$1:$E$56</definedName>
    <definedName name="_xlnm.Print_Area" localSheetId="3">'附表2-3'!$A$1:$E$41</definedName>
    <definedName name="_xlnm.Print_Area" localSheetId="9">'附表2-9'!$A$1:$B$27</definedName>
    <definedName name="_xlnm.Print_Titles" localSheetId="13">'附表2-13'!$2:$4</definedName>
    <definedName name="_xlnm.Print_Titles" localSheetId="21">'附表2-21'!$1:$4</definedName>
    <definedName name="_xlnm.Print_Titles" localSheetId="22">'附表2-22'!$1:$4</definedName>
    <definedName name="_xlnm.Print_Titles" localSheetId="5">'附表2-5'!$2:$5</definedName>
    <definedName name="_xlnm.Print_Titles" localSheetId="7">'附表2-7'!$1:$4</definedName>
    <definedName name="_xlnm.Print_Titles" localSheetId="8">'附表2-8'!$2:$4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 localSheetId="23">#REF!</definedName>
    <definedName name="UU" localSheetId="24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 localSheetId="23">#REF!</definedName>
    <definedName name="YY" localSheetId="24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'附表2-10'!$A$2:$B$21</definedName>
    <definedName name="Z_1B8CC353_4DAD_466F_A79F_85C14D5E5BD0_.wvu.PrintArea" localSheetId="11" hidden="1">'附表2-11'!$A$2:$B$16</definedName>
    <definedName name="Z_1B8CC353_4DAD_466F_A79F_85C14D5E5BD0_.wvu.PrintTitles" localSheetId="11" hidden="1">'附表2-11'!$A:$A,'附表2-11'!$2:$4</definedName>
    <definedName name="Z_1FEF1881_564B_4F03_AB90_64DC0D49B898_.wvu.FilterData" localSheetId="11" hidden="1">'附表2-11'!$A$5:$B$16</definedName>
    <definedName name="Z_1FEF1881_564B_4F03_AB90_64DC0D49B898_.wvu.PrintArea" localSheetId="1" hidden="1">'附表2-1'!$A$2:$C$19</definedName>
    <definedName name="Z_1FEF1881_564B_4F03_AB90_64DC0D49B898_.wvu.PrintArea" localSheetId="10" hidden="1">'附表2-10'!$A$2:$B$21</definedName>
    <definedName name="Z_1FEF1881_564B_4F03_AB90_64DC0D49B898_.wvu.PrintArea" localSheetId="11" hidden="1">'附表2-11'!$A$2:$B$16</definedName>
    <definedName name="Z_1FEF1881_564B_4F03_AB90_64DC0D49B898_.wvu.PrintTitles" localSheetId="11" hidden="1">'附表2-11'!$A:$A,'附表2-11'!$2:$4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'附表2-11'!$A$5:$B$16</definedName>
    <definedName name="Z_3A7D6B19_105C_4E01_8F43_FEDD708FF2D5_.wvu.PrintArea" localSheetId="1" hidden="1">'附表2-1'!$A$2:$C$19</definedName>
    <definedName name="Z_3A7D6B19_105C_4E01_8F43_FEDD708FF2D5_.wvu.PrintArea" localSheetId="10" hidden="1">'附表2-10'!$A$2:$B$21</definedName>
    <definedName name="Z_3A7D6B19_105C_4E01_8F43_FEDD708FF2D5_.wvu.PrintArea" localSheetId="11" hidden="1">'附表2-11'!$A$2:$B$16</definedName>
    <definedName name="Z_3A7D6B19_105C_4E01_8F43_FEDD708FF2D5_.wvu.PrintTitles" localSheetId="11" hidden="1">'附表2-11'!$A:$A,'附表2-11'!$2:$4</definedName>
    <definedName name="Z_7B52946E_CE3E_4980_8F9C_4BCB8C03E9C3_.wvu.Cols" localSheetId="10" hidden="1">'附表2-10'!#REF!</definedName>
    <definedName name="Z_7B52946E_CE3E_4980_8F9C_4BCB8C03E9C3_.wvu.PrintArea" localSheetId="10" hidden="1">'附表2-10'!$A$2:$B$21</definedName>
    <definedName name="Z_7B52946E_CE3E_4980_8F9C_4BCB8C03E9C3_.wvu.PrintArea" localSheetId="11" hidden="1">'附表2-11'!$A$2:$B$16</definedName>
    <definedName name="Z_7B52946E_CE3E_4980_8F9C_4BCB8C03E9C3_.wvu.PrintTitles" localSheetId="11" hidden="1">'附表2-11'!$A:$A,'附表2-11'!$2:$4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'附表2-10'!$A$2:$B$21</definedName>
    <definedName name="Z_CAD6146B_8F15_4369_9303_2BB10FC3C3E0_.wvu.PrintArea" localSheetId="11" hidden="1">'附表2-11'!$A$2:$B$16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'附表2-11'!$A:$A,'附表2-11'!$2:$4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'附表2-10'!$A$2:$B$21</definedName>
    <definedName name="Z_F8CF60C6_4E8F_4A9F_9B0F_A4F77EE32117_.wvu.PrintArea" localSheetId="11" hidden="1">'附表2-11'!$A$2:$B$16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'附表2-11'!$A:$A,'附表2-11'!$2:$4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'附表2-1'!$A$2:$C$19</definedName>
    <definedName name="Z_FFF542D3_1EBE_4A26_871D_0D05BB1CC9BF_.wvu.PrintArea" localSheetId="10" hidden="1">'附表2-10'!$A$2:$B$21</definedName>
    <definedName name="Z_FFF542D3_1EBE_4A26_871D_0D05BB1CC9BF_.wvu.PrintArea" localSheetId="11" hidden="1">'附表2-11'!$A$2:$B$15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'附表2-11'!$A:$A,'附表2-11'!$2:$4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23">#REF!</definedName>
    <definedName name="地区名称" localSheetId="24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 localSheetId="23">#REF!</definedName>
    <definedName name="福州" localSheetId="24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 localSheetId="23">#REF!</definedName>
    <definedName name="汇率" localSheetId="24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23">#REF!</definedName>
    <definedName name="生产列1" localSheetId="24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23">#REF!</definedName>
    <definedName name="生产列11" localSheetId="24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23">#REF!</definedName>
    <definedName name="生产列15" localSheetId="24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23">#REF!</definedName>
    <definedName name="生产列16" localSheetId="24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23">#REF!</definedName>
    <definedName name="生产列17" localSheetId="24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23">#REF!</definedName>
    <definedName name="生产列19" localSheetId="24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23">#REF!</definedName>
    <definedName name="生产列2" localSheetId="24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23">#REF!</definedName>
    <definedName name="生产列20" localSheetId="24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23">#REF!</definedName>
    <definedName name="生产列3" localSheetId="24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23">#REF!</definedName>
    <definedName name="生产列4" localSheetId="24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23">#REF!</definedName>
    <definedName name="生产列5" localSheetId="24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23">#REF!</definedName>
    <definedName name="生产列6" localSheetId="24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23">#REF!</definedName>
    <definedName name="生产列7" localSheetId="24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23">#REF!</definedName>
    <definedName name="生产列8" localSheetId="24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23">#REF!</definedName>
    <definedName name="生产列9" localSheetId="24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23">#REF!</definedName>
    <definedName name="生产期" localSheetId="24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23">#REF!</definedName>
    <definedName name="生产期1" localSheetId="24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23">#REF!</definedName>
    <definedName name="生产期11" localSheetId="24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23">#REF!</definedName>
    <definedName name="生产期15" localSheetId="24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23">#REF!</definedName>
    <definedName name="生产期16" localSheetId="24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23">#REF!</definedName>
    <definedName name="生产期17" localSheetId="24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23">#REF!</definedName>
    <definedName name="生产期19" localSheetId="24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23">#REF!</definedName>
    <definedName name="生产期2" localSheetId="24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23">#REF!</definedName>
    <definedName name="生产期20" localSheetId="24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23">#REF!</definedName>
    <definedName name="生产期3" localSheetId="24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23">#REF!</definedName>
    <definedName name="生产期4" localSheetId="24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3">#REF!</definedName>
    <definedName name="生产期5" localSheetId="24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23">#REF!</definedName>
    <definedName name="生产期6" localSheetId="24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23">#REF!</definedName>
    <definedName name="生产期7" localSheetId="24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23">#REF!</definedName>
    <definedName name="生产期8" localSheetId="24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23">#REF!</definedName>
    <definedName name="生产期9" localSheetId="24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 localSheetId="23">#REF!</definedName>
    <definedName name="体制上解" localSheetId="24">#REF!</definedName>
    <definedName name="体制上解">#REF!</definedName>
  </definedNames>
  <calcPr calcId="144525" fullPrecision="0"/>
</workbook>
</file>

<file path=xl/calcChain.xml><?xml version="1.0" encoding="utf-8"?>
<calcChain xmlns="http://schemas.openxmlformats.org/spreadsheetml/2006/main">
  <c r="F7" i="140" l="1"/>
  <c r="F8" i="140"/>
  <c r="F9" i="140"/>
  <c r="E10" i="140"/>
  <c r="F10" i="140"/>
  <c r="E11" i="140"/>
  <c r="F11" i="140"/>
  <c r="F12" i="140"/>
  <c r="E13" i="140"/>
  <c r="F13" i="140"/>
  <c r="E14" i="140"/>
  <c r="F14" i="140"/>
  <c r="E15" i="140"/>
  <c r="F15" i="140"/>
  <c r="E16" i="140"/>
  <c r="F16" i="140"/>
  <c r="E17" i="140"/>
  <c r="F17" i="140"/>
  <c r="E18" i="140"/>
  <c r="F18" i="140"/>
  <c r="E19" i="140"/>
  <c r="F19" i="140"/>
  <c r="F20" i="140"/>
  <c r="F21" i="140"/>
  <c r="E22" i="140"/>
  <c r="F22" i="140"/>
  <c r="E23" i="140"/>
  <c r="F23" i="140"/>
  <c r="E24" i="140"/>
  <c r="F24" i="140"/>
  <c r="E25" i="140"/>
  <c r="F25" i="140"/>
  <c r="E26" i="140"/>
  <c r="F26" i="140"/>
  <c r="E27" i="140"/>
  <c r="F27" i="140"/>
  <c r="E28" i="140"/>
  <c r="F28" i="140"/>
  <c r="F29" i="140"/>
  <c r="F30" i="140"/>
  <c r="E31" i="140"/>
  <c r="F31" i="140"/>
  <c r="F32" i="140"/>
  <c r="E33" i="140"/>
  <c r="F33" i="140"/>
  <c r="E34" i="140"/>
  <c r="F34" i="140"/>
  <c r="E35" i="140"/>
  <c r="F35" i="140"/>
  <c r="E36" i="140"/>
  <c r="F36" i="140"/>
  <c r="E37" i="140"/>
  <c r="F37" i="140"/>
  <c r="E38" i="140"/>
  <c r="F38" i="140"/>
  <c r="F39" i="140"/>
  <c r="F40" i="140"/>
  <c r="F41" i="140"/>
  <c r="F42" i="140"/>
  <c r="E43" i="140"/>
  <c r="F43" i="140"/>
  <c r="E44" i="140"/>
  <c r="F44" i="140"/>
  <c r="E45" i="140"/>
  <c r="F45" i="140"/>
  <c r="E46" i="140"/>
  <c r="F46" i="140"/>
  <c r="E47" i="140"/>
  <c r="F47" i="140"/>
  <c r="E48" i="140"/>
  <c r="F48" i="140"/>
  <c r="F49" i="140"/>
  <c r="E50" i="140"/>
  <c r="F50" i="140"/>
  <c r="E51" i="140"/>
  <c r="F51" i="140"/>
  <c r="E52" i="140"/>
  <c r="F52" i="140"/>
  <c r="F53" i="140"/>
  <c r="F54" i="140"/>
  <c r="E55" i="140"/>
  <c r="F55" i="140"/>
  <c r="E56" i="140"/>
  <c r="F56" i="140"/>
  <c r="E57" i="140"/>
  <c r="F57" i="140"/>
  <c r="F58" i="140"/>
  <c r="E59" i="140"/>
  <c r="F59" i="140"/>
  <c r="F60" i="140"/>
  <c r="E61" i="140"/>
  <c r="F61" i="140"/>
  <c r="E62" i="140"/>
  <c r="F62" i="140"/>
  <c r="E63" i="140"/>
  <c r="F63" i="140"/>
  <c r="F64" i="140"/>
  <c r="F65" i="140"/>
  <c r="E66" i="140"/>
  <c r="F66" i="140"/>
  <c r="E67" i="140"/>
  <c r="F67" i="140"/>
  <c r="E68" i="140"/>
  <c r="F68" i="140"/>
  <c r="E69" i="140"/>
  <c r="F69" i="140"/>
  <c r="E70" i="140"/>
  <c r="F70" i="140"/>
  <c r="F71" i="140"/>
  <c r="F72" i="140"/>
  <c r="E73" i="140"/>
  <c r="F73" i="140"/>
  <c r="E74" i="140"/>
  <c r="F74" i="140"/>
  <c r="F75" i="140"/>
  <c r="E76" i="140"/>
  <c r="F76" i="140"/>
  <c r="E77" i="140"/>
  <c r="F77" i="140"/>
  <c r="E78" i="140"/>
  <c r="F78" i="140"/>
  <c r="E79" i="140"/>
  <c r="F79" i="140"/>
  <c r="E80" i="140"/>
  <c r="F80" i="140"/>
  <c r="F81" i="140"/>
  <c r="E82" i="140"/>
  <c r="F82" i="140"/>
  <c r="E83" i="140"/>
  <c r="F83" i="140"/>
  <c r="E84" i="140"/>
  <c r="F84" i="140"/>
  <c r="E85" i="140"/>
  <c r="F85" i="140"/>
  <c r="E86" i="140"/>
  <c r="F86" i="140"/>
  <c r="F87" i="140"/>
  <c r="F88" i="140"/>
  <c r="E89" i="140"/>
  <c r="F89" i="140"/>
  <c r="E90" i="140"/>
  <c r="F90" i="140"/>
  <c r="E91" i="140"/>
  <c r="F91" i="140"/>
  <c r="E92" i="140"/>
  <c r="F92" i="140"/>
  <c r="E93" i="140"/>
  <c r="F93" i="140"/>
  <c r="E94" i="140"/>
  <c r="F94" i="140"/>
  <c r="E95" i="140"/>
  <c r="F95" i="140"/>
  <c r="E96" i="140"/>
  <c r="F96" i="140"/>
  <c r="E97" i="140"/>
  <c r="F97" i="140"/>
  <c r="E98" i="140"/>
  <c r="F98" i="140"/>
  <c r="E99" i="140"/>
  <c r="F99" i="140"/>
  <c r="E100" i="140"/>
  <c r="F100" i="140"/>
  <c r="E101" i="140"/>
  <c r="F101" i="140"/>
  <c r="E102" i="140"/>
  <c r="F102" i="140"/>
  <c r="E103" i="140"/>
  <c r="F103" i="140"/>
  <c r="E104" i="140"/>
  <c r="F104" i="140"/>
  <c r="E105" i="140"/>
  <c r="F105" i="140"/>
  <c r="F106" i="140"/>
  <c r="F107" i="140"/>
  <c r="E108" i="140"/>
  <c r="F108" i="140"/>
  <c r="E109" i="140"/>
  <c r="F109" i="140"/>
  <c r="E110" i="140"/>
  <c r="F110" i="140"/>
  <c r="E111" i="140"/>
  <c r="F111" i="140"/>
  <c r="E112" i="140"/>
  <c r="F112" i="140"/>
  <c r="E113" i="140"/>
  <c r="F113" i="140"/>
  <c r="E114" i="140"/>
  <c r="F114" i="140"/>
  <c r="E115" i="140"/>
  <c r="F115" i="140"/>
  <c r="E116" i="140"/>
  <c r="F116" i="140"/>
  <c r="E117" i="140"/>
  <c r="F117" i="140"/>
  <c r="E118" i="140"/>
  <c r="F118" i="140"/>
  <c r="E119" i="140"/>
  <c r="F119" i="140"/>
  <c r="E120" i="140"/>
  <c r="F120" i="140"/>
  <c r="F121" i="140"/>
  <c r="F122" i="140"/>
  <c r="E123" i="140"/>
  <c r="F123" i="140"/>
  <c r="E124" i="140"/>
  <c r="F124" i="140"/>
  <c r="E125" i="140"/>
  <c r="F125" i="140"/>
  <c r="F126" i="140"/>
  <c r="E127" i="140"/>
  <c r="F127" i="140"/>
  <c r="E128" i="140"/>
  <c r="F128" i="140"/>
  <c r="E129" i="140"/>
  <c r="F129" i="140"/>
  <c r="E130" i="140"/>
  <c r="F130" i="140"/>
  <c r="E131" i="140"/>
  <c r="F131" i="140"/>
  <c r="E132" i="140"/>
  <c r="F132" i="140"/>
  <c r="E133" i="140"/>
  <c r="F133" i="140"/>
  <c r="E134" i="140"/>
  <c r="F134" i="140"/>
  <c r="E135" i="140"/>
  <c r="F135" i="140"/>
  <c r="E136" i="140"/>
  <c r="F136" i="140"/>
  <c r="E137" i="140"/>
  <c r="F137" i="140"/>
  <c r="E138" i="140"/>
  <c r="F138" i="140"/>
  <c r="E139" i="140"/>
  <c r="F139" i="140"/>
  <c r="E140" i="140"/>
  <c r="F140" i="140"/>
  <c r="E141" i="140"/>
  <c r="F141" i="140"/>
  <c r="E142" i="140"/>
  <c r="F142" i="140"/>
  <c r="E143" i="140"/>
  <c r="F143" i="140"/>
  <c r="E144" i="140"/>
  <c r="F144" i="140"/>
  <c r="E145" i="140"/>
  <c r="F145" i="140"/>
  <c r="E146" i="140"/>
  <c r="F146" i="140"/>
  <c r="E147" i="140"/>
  <c r="F147" i="140"/>
  <c r="E148" i="140"/>
  <c r="F148" i="140"/>
  <c r="E149" i="140"/>
  <c r="F149" i="140"/>
  <c r="E150" i="140"/>
  <c r="F150" i="140"/>
  <c r="E151" i="140"/>
  <c r="F151" i="140"/>
  <c r="E152" i="140"/>
  <c r="F152" i="140"/>
  <c r="F153" i="140"/>
  <c r="F154" i="140"/>
  <c r="E155" i="140"/>
  <c r="F155" i="140"/>
  <c r="E156" i="140"/>
  <c r="F156" i="140"/>
  <c r="E157" i="140"/>
  <c r="F157" i="140"/>
  <c r="E158" i="140"/>
  <c r="F158" i="140"/>
  <c r="F159" i="140"/>
  <c r="E160" i="140"/>
  <c r="F160" i="140"/>
  <c r="E161" i="140"/>
  <c r="F161" i="140"/>
  <c r="E162" i="140"/>
  <c r="F162" i="140"/>
  <c r="F163" i="140"/>
  <c r="F164" i="140"/>
  <c r="E165" i="140"/>
  <c r="F165" i="140"/>
  <c r="E166" i="140"/>
  <c r="F166" i="140"/>
  <c r="E167" i="140"/>
  <c r="F167" i="140"/>
  <c r="E168" i="140"/>
  <c r="F168" i="140"/>
  <c r="E169" i="140"/>
  <c r="F169" i="140"/>
  <c r="E170" i="140"/>
  <c r="F170" i="140"/>
  <c r="F171" i="140"/>
  <c r="E172" i="140"/>
  <c r="F172" i="140"/>
  <c r="E173" i="140"/>
  <c r="F173" i="140"/>
  <c r="E174" i="140"/>
  <c r="F174" i="140"/>
  <c r="E175" i="140"/>
  <c r="F175" i="140"/>
  <c r="E176" i="140"/>
  <c r="F176" i="140"/>
  <c r="E177" i="140"/>
  <c r="F177" i="140"/>
  <c r="E178" i="140"/>
  <c r="F178" i="140"/>
  <c r="E179" i="140"/>
  <c r="F179" i="140"/>
  <c r="E180" i="140"/>
  <c r="F180" i="140"/>
  <c r="E181" i="140"/>
  <c r="F181" i="140"/>
  <c r="E182" i="140"/>
  <c r="F182" i="140"/>
  <c r="E183" i="140"/>
  <c r="F183" i="140"/>
  <c r="E184" i="140"/>
  <c r="F184" i="140"/>
  <c r="E185" i="140"/>
  <c r="F185" i="140"/>
  <c r="E186" i="140"/>
  <c r="F186" i="140"/>
  <c r="E187" i="140"/>
  <c r="F187" i="140"/>
  <c r="E188" i="140"/>
  <c r="F188" i="140"/>
  <c r="E189" i="140"/>
  <c r="F189" i="140"/>
  <c r="F190" i="140"/>
  <c r="E191" i="140"/>
  <c r="F191" i="140"/>
  <c r="E192" i="140"/>
  <c r="F192" i="140"/>
  <c r="E193" i="140"/>
  <c r="F193" i="140"/>
  <c r="E194" i="140"/>
  <c r="F194" i="140"/>
  <c r="E195" i="140"/>
  <c r="F195" i="140"/>
  <c r="F196" i="140"/>
  <c r="E197" i="140"/>
  <c r="F197" i="140"/>
  <c r="E198" i="140"/>
  <c r="F198" i="140"/>
  <c r="F199" i="140"/>
  <c r="F200" i="140"/>
  <c r="E201" i="140"/>
  <c r="F201" i="140"/>
  <c r="E202" i="140"/>
  <c r="F202" i="140"/>
  <c r="E203" i="140"/>
  <c r="F203" i="140"/>
  <c r="E204" i="140"/>
  <c r="F204" i="140"/>
  <c r="F205" i="140"/>
  <c r="E206" i="140"/>
  <c r="F206" i="140"/>
  <c r="E207" i="140"/>
  <c r="F207" i="140"/>
  <c r="E208" i="140"/>
  <c r="F208" i="140"/>
  <c r="E209" i="140"/>
  <c r="F209" i="140"/>
  <c r="E210" i="140"/>
  <c r="F210" i="140"/>
  <c r="F211" i="140"/>
  <c r="F212" i="140"/>
  <c r="F213" i="140"/>
  <c r="E214" i="140"/>
  <c r="F214" i="140"/>
  <c r="E215" i="140"/>
  <c r="F215" i="140"/>
  <c r="E216" i="140"/>
  <c r="F216" i="140"/>
  <c r="E217" i="140"/>
  <c r="F217" i="140"/>
  <c r="E218" i="140"/>
  <c r="F218" i="140"/>
  <c r="E219" i="140"/>
  <c r="F219" i="140"/>
  <c r="F220" i="140"/>
  <c r="F221" i="140"/>
  <c r="E222" i="140"/>
  <c r="F222" i="140"/>
  <c r="E223" i="140"/>
  <c r="F223" i="140"/>
  <c r="E224" i="140"/>
  <c r="F224" i="140"/>
  <c r="E225" i="140"/>
  <c r="F225" i="140"/>
  <c r="E226" i="140"/>
  <c r="F226" i="140"/>
  <c r="F227" i="140"/>
  <c r="F228" i="140"/>
  <c r="E229" i="140"/>
  <c r="F229" i="140"/>
  <c r="E230" i="140"/>
  <c r="F230" i="140"/>
  <c r="E231" i="140"/>
  <c r="F231" i="140"/>
  <c r="E232" i="140"/>
  <c r="F232" i="140"/>
  <c r="F233" i="140"/>
  <c r="F234" i="140"/>
  <c r="E235" i="140"/>
  <c r="F235" i="140"/>
  <c r="E236" i="140"/>
  <c r="F236" i="140"/>
  <c r="E237" i="140"/>
  <c r="F237" i="140"/>
  <c r="E238" i="140"/>
  <c r="F238" i="140"/>
  <c r="F239" i="140"/>
  <c r="F240" i="140"/>
  <c r="E241" i="140"/>
  <c r="F241" i="140"/>
  <c r="E242" i="140"/>
  <c r="F242" i="140"/>
  <c r="E243" i="140"/>
  <c r="F243" i="140"/>
  <c r="E244" i="140"/>
  <c r="F244" i="140"/>
  <c r="E245" i="140"/>
  <c r="F245" i="140"/>
  <c r="E246" i="140"/>
  <c r="F246" i="140"/>
  <c r="E247" i="140"/>
  <c r="F247" i="140"/>
  <c r="E248" i="140"/>
  <c r="F248" i="140"/>
  <c r="E249" i="140"/>
  <c r="F249" i="140"/>
  <c r="E250" i="140"/>
  <c r="F250" i="140"/>
  <c r="F251" i="140"/>
  <c r="E252" i="140"/>
  <c r="F252" i="140"/>
  <c r="E253" i="140"/>
  <c r="F253" i="140"/>
  <c r="E254" i="140"/>
  <c r="F254" i="140"/>
  <c r="E255" i="140"/>
  <c r="F255" i="140"/>
  <c r="F256" i="140"/>
  <c r="F257" i="140"/>
  <c r="E258" i="140"/>
  <c r="F258" i="140"/>
  <c r="F259" i="140"/>
  <c r="E260" i="140"/>
  <c r="F260" i="140"/>
  <c r="E261" i="140"/>
  <c r="F261" i="140"/>
  <c r="E262" i="140"/>
  <c r="F262" i="140"/>
  <c r="E263" i="140"/>
  <c r="F263" i="140"/>
  <c r="E264" i="140"/>
  <c r="F264" i="140"/>
  <c r="E265" i="140"/>
  <c r="F265" i="140"/>
  <c r="E266" i="140"/>
  <c r="F266" i="140"/>
  <c r="E267" i="140"/>
  <c r="F267" i="140"/>
  <c r="E268" i="140"/>
  <c r="F268" i="140"/>
  <c r="E269" i="140"/>
  <c r="F269" i="140"/>
  <c r="E270" i="140"/>
  <c r="F270" i="140"/>
  <c r="E271" i="140"/>
  <c r="F271" i="140"/>
  <c r="E272" i="140"/>
  <c r="F272" i="140"/>
  <c r="E273" i="140"/>
  <c r="F273" i="140"/>
  <c r="E274" i="140"/>
  <c r="F274" i="140"/>
  <c r="E275" i="140"/>
  <c r="F275" i="140"/>
  <c r="E276" i="140"/>
  <c r="F276" i="140"/>
  <c r="E277" i="140"/>
  <c r="F277" i="140"/>
  <c r="E278" i="140"/>
  <c r="F278" i="140"/>
  <c r="E279" i="140"/>
  <c r="F279" i="140"/>
  <c r="E280" i="140"/>
  <c r="F280" i="140"/>
  <c r="E281" i="140"/>
  <c r="F281" i="140"/>
  <c r="E282" i="140"/>
  <c r="F282" i="140"/>
  <c r="E283" i="140"/>
  <c r="F283" i="140"/>
  <c r="E284" i="140"/>
  <c r="F284" i="140"/>
  <c r="E285" i="140"/>
  <c r="F285" i="140"/>
  <c r="E286" i="140"/>
  <c r="F286" i="140"/>
  <c r="E287" i="140"/>
  <c r="F287" i="140"/>
  <c r="E288" i="140"/>
  <c r="F288" i="140"/>
  <c r="E289" i="140"/>
  <c r="F289" i="140"/>
  <c r="E290" i="140"/>
  <c r="F290" i="140"/>
  <c r="E291" i="140"/>
  <c r="F291" i="140"/>
  <c r="E292" i="140"/>
  <c r="F292" i="140"/>
  <c r="F293" i="140"/>
  <c r="E294" i="140"/>
  <c r="F294" i="140"/>
  <c r="E295" i="140"/>
  <c r="F295" i="140"/>
  <c r="E296" i="140"/>
  <c r="F296" i="140"/>
  <c r="E297" i="140"/>
  <c r="F297" i="140"/>
  <c r="E298" i="140"/>
  <c r="F298" i="140"/>
  <c r="E299" i="140"/>
  <c r="F299" i="140"/>
  <c r="F300" i="140"/>
  <c r="F301" i="140"/>
  <c r="E302" i="140"/>
  <c r="F302" i="140"/>
  <c r="F303" i="140"/>
  <c r="E304" i="140"/>
  <c r="F304" i="140"/>
  <c r="E305" i="140"/>
  <c r="F305" i="140"/>
  <c r="E306" i="140"/>
  <c r="F306" i="140"/>
  <c r="E307" i="140"/>
  <c r="F307" i="140"/>
  <c r="E308" i="140"/>
  <c r="F308" i="140"/>
  <c r="F309" i="140"/>
  <c r="E310" i="140"/>
  <c r="F310" i="140"/>
  <c r="E311" i="140"/>
  <c r="F311" i="140"/>
  <c r="F312" i="140"/>
  <c r="F313" i="140"/>
  <c r="F314" i="140"/>
  <c r="E315" i="140"/>
  <c r="F315" i="140"/>
  <c r="F316" i="140"/>
  <c r="E317" i="140"/>
  <c r="F317" i="140"/>
  <c r="E318" i="140"/>
  <c r="F318" i="140"/>
  <c r="E319" i="140"/>
  <c r="F319" i="140"/>
  <c r="E320" i="140"/>
  <c r="F320" i="140"/>
  <c r="E321" i="140"/>
  <c r="F321" i="140"/>
  <c r="E322" i="140"/>
  <c r="F322" i="140"/>
  <c r="F323" i="140"/>
  <c r="F324" i="140"/>
  <c r="E325" i="140"/>
  <c r="F325" i="140"/>
  <c r="E326" i="140"/>
  <c r="F326" i="140"/>
  <c r="F327" i="140"/>
  <c r="E328" i="140"/>
  <c r="F328" i="140"/>
  <c r="F329" i="140"/>
  <c r="E330" i="140"/>
  <c r="F330" i="140"/>
  <c r="E331" i="140"/>
  <c r="F331" i="140"/>
  <c r="E332" i="140"/>
  <c r="F332" i="140"/>
  <c r="E333" i="140"/>
  <c r="F333" i="140"/>
  <c r="F334" i="140"/>
  <c r="F335" i="140"/>
  <c r="E336" i="140"/>
  <c r="F336" i="140"/>
  <c r="E337" i="140"/>
  <c r="F337" i="140"/>
  <c r="E338" i="140"/>
  <c r="F338" i="140"/>
  <c r="E339" i="140"/>
  <c r="F339" i="140"/>
  <c r="F340" i="140"/>
  <c r="E341" i="140"/>
  <c r="F341" i="140"/>
  <c r="E342" i="140"/>
  <c r="F342" i="140"/>
  <c r="E343" i="140"/>
  <c r="F343" i="140"/>
  <c r="E344" i="140"/>
  <c r="F344" i="140"/>
  <c r="E345" i="140"/>
  <c r="F345" i="140"/>
  <c r="E346" i="140"/>
  <c r="F346" i="140"/>
  <c r="E347" i="140"/>
  <c r="F347" i="140"/>
  <c r="E348" i="140"/>
  <c r="F348" i="140"/>
  <c r="E349" i="140"/>
  <c r="F349" i="140"/>
  <c r="E350" i="140"/>
  <c r="F350" i="140"/>
  <c r="E351" i="140"/>
  <c r="F351" i="140"/>
  <c r="E352" i="140"/>
  <c r="F352" i="140"/>
  <c r="E353" i="140"/>
  <c r="F353" i="140"/>
  <c r="E354" i="140"/>
  <c r="F354" i="140"/>
  <c r="E355" i="140"/>
  <c r="F355" i="140"/>
  <c r="E356" i="140"/>
  <c r="F356" i="140"/>
  <c r="E357" i="140"/>
  <c r="F357" i="140"/>
  <c r="E358" i="140"/>
  <c r="F358" i="140"/>
  <c r="E359" i="140"/>
  <c r="F359" i="140"/>
  <c r="E360" i="140"/>
  <c r="F360" i="140"/>
  <c r="E361" i="140"/>
  <c r="F361" i="140"/>
  <c r="E362" i="140"/>
  <c r="F362" i="140"/>
  <c r="E363" i="140"/>
  <c r="F363" i="140"/>
  <c r="E364" i="140"/>
  <c r="F364" i="140"/>
  <c r="E365" i="140"/>
  <c r="F365" i="140"/>
  <c r="E366" i="140"/>
  <c r="F366" i="140"/>
  <c r="E367" i="140"/>
  <c r="F367" i="140"/>
  <c r="E368" i="140"/>
  <c r="F368" i="140"/>
  <c r="E369" i="140"/>
  <c r="F369" i="140"/>
  <c r="E370" i="140"/>
  <c r="F370" i="140"/>
  <c r="E371" i="140"/>
  <c r="F371" i="140"/>
  <c r="E372" i="140"/>
  <c r="F372" i="140"/>
  <c r="F373" i="140"/>
  <c r="F374" i="140"/>
  <c r="E375" i="140"/>
  <c r="F375" i="140"/>
  <c r="E376" i="140"/>
  <c r="F376" i="140"/>
  <c r="E377" i="140"/>
  <c r="F377" i="140"/>
  <c r="F378" i="140"/>
  <c r="E379" i="140"/>
  <c r="F379" i="140"/>
  <c r="F380" i="140"/>
  <c r="E381" i="140"/>
  <c r="F381" i="140"/>
  <c r="E382" i="140"/>
  <c r="F382" i="140"/>
  <c r="F383" i="140"/>
  <c r="E384" i="140"/>
  <c r="F384" i="140"/>
  <c r="E385" i="140"/>
  <c r="F385" i="140"/>
  <c r="F386" i="140"/>
  <c r="E387" i="140"/>
  <c r="F387" i="140"/>
  <c r="E388" i="140"/>
  <c r="F388" i="140"/>
  <c r="E389" i="140"/>
  <c r="F389" i="140"/>
  <c r="E390" i="140"/>
  <c r="F390" i="140"/>
  <c r="E391" i="140"/>
  <c r="F391" i="140"/>
  <c r="E392" i="140"/>
  <c r="F392" i="140"/>
  <c r="E393" i="140"/>
  <c r="F393" i="140"/>
  <c r="E394" i="140"/>
  <c r="F394" i="140"/>
  <c r="E395" i="140"/>
  <c r="F395" i="140"/>
  <c r="E396" i="140"/>
  <c r="F396" i="140"/>
  <c r="E397" i="140"/>
  <c r="F397" i="140"/>
  <c r="E398" i="140"/>
  <c r="F398" i="140"/>
  <c r="E399" i="140"/>
  <c r="F399" i="140"/>
  <c r="E400" i="140"/>
  <c r="F400" i="140"/>
  <c r="E401" i="140"/>
  <c r="F401" i="140"/>
  <c r="E402" i="140"/>
  <c r="F402" i="140"/>
  <c r="E403" i="140"/>
  <c r="F403" i="140"/>
  <c r="E404" i="140"/>
  <c r="F404" i="140"/>
  <c r="E405" i="140"/>
  <c r="F405" i="140"/>
  <c r="E406" i="140"/>
  <c r="F406" i="140"/>
  <c r="E407" i="140"/>
  <c r="F407" i="140"/>
  <c r="E408" i="140"/>
  <c r="F408" i="140"/>
  <c r="E409" i="140"/>
  <c r="F409" i="140"/>
  <c r="E410" i="140"/>
  <c r="F410" i="140"/>
  <c r="E411" i="140"/>
  <c r="F411" i="140"/>
  <c r="E412" i="140"/>
  <c r="F412" i="140"/>
  <c r="E413" i="140"/>
  <c r="F413" i="140"/>
  <c r="E414" i="140"/>
  <c r="F414" i="140"/>
  <c r="E415" i="140"/>
  <c r="F415" i="140"/>
  <c r="E416" i="140"/>
  <c r="F416" i="140"/>
  <c r="E417" i="140"/>
  <c r="F417" i="140"/>
  <c r="E418" i="140"/>
  <c r="F418" i="140"/>
  <c r="E419" i="140"/>
  <c r="F419" i="140"/>
  <c r="E420" i="140"/>
  <c r="F420" i="140"/>
  <c r="E421" i="140"/>
  <c r="F421" i="140"/>
  <c r="E422" i="140"/>
  <c r="F422" i="140"/>
  <c r="E423" i="140"/>
  <c r="F423" i="140"/>
  <c r="E424" i="140"/>
  <c r="F424" i="140"/>
  <c r="E425" i="140"/>
  <c r="F425" i="140"/>
  <c r="E426" i="140"/>
  <c r="F426" i="140"/>
  <c r="E427" i="140"/>
  <c r="F427" i="140"/>
  <c r="E428" i="140"/>
  <c r="F428" i="140"/>
  <c r="E429" i="140"/>
  <c r="F429" i="140"/>
  <c r="F430" i="140"/>
  <c r="F431" i="140"/>
  <c r="E432" i="140"/>
  <c r="F432" i="140"/>
  <c r="F433" i="140"/>
  <c r="F434" i="140"/>
  <c r="F435" i="140"/>
  <c r="E436" i="140"/>
  <c r="F436" i="140"/>
  <c r="E437" i="140"/>
  <c r="F437" i="140"/>
  <c r="E438" i="140"/>
  <c r="F438" i="140"/>
  <c r="F439" i="140"/>
  <c r="F440" i="140"/>
  <c r="F441" i="140"/>
  <c r="F442" i="140"/>
  <c r="F443" i="140"/>
  <c r="E444" i="140"/>
  <c r="F444" i="140"/>
  <c r="E445" i="140"/>
  <c r="F445" i="140"/>
  <c r="E446" i="140"/>
  <c r="F446" i="140"/>
  <c r="F447" i="140"/>
  <c r="F448" i="140"/>
  <c r="E449" i="140"/>
  <c r="F449" i="140"/>
  <c r="E450" i="140"/>
  <c r="F450" i="140"/>
  <c r="E451" i="140"/>
  <c r="F451" i="140"/>
  <c r="F452" i="140"/>
  <c r="E453" i="140"/>
  <c r="F453" i="140"/>
  <c r="E454" i="140"/>
  <c r="F454" i="140"/>
  <c r="E455" i="140"/>
  <c r="F455" i="140"/>
  <c r="E456" i="140"/>
  <c r="F456" i="140"/>
  <c r="E457" i="140"/>
  <c r="F457" i="140"/>
  <c r="E458" i="140"/>
  <c r="F458" i="140"/>
  <c r="E459" i="140"/>
  <c r="F459" i="140"/>
  <c r="E460" i="140"/>
  <c r="F460" i="140"/>
  <c r="E461" i="140"/>
  <c r="F461" i="140"/>
  <c r="E462" i="140"/>
  <c r="F462" i="140"/>
  <c r="E463" i="140"/>
  <c r="F463" i="140"/>
  <c r="E464" i="140"/>
  <c r="F464" i="140"/>
  <c r="E465" i="140"/>
  <c r="F465" i="140"/>
  <c r="E466" i="140"/>
  <c r="F466" i="140"/>
  <c r="E467" i="140"/>
  <c r="F467" i="140"/>
  <c r="E468" i="140"/>
  <c r="F468" i="140"/>
  <c r="F469" i="140"/>
  <c r="F470" i="140"/>
  <c r="E471" i="140"/>
  <c r="F471" i="140"/>
  <c r="E472" i="140"/>
  <c r="F472" i="140"/>
  <c r="F473" i="140"/>
  <c r="F474" i="140"/>
  <c r="F475" i="140"/>
  <c r="E476" i="140"/>
  <c r="F476" i="140"/>
  <c r="E477" i="140"/>
  <c r="F477" i="140"/>
  <c r="E478" i="140"/>
  <c r="F478" i="140"/>
  <c r="F479" i="140"/>
  <c r="E480" i="140"/>
  <c r="F480" i="140"/>
  <c r="E481" i="140"/>
  <c r="F481" i="140"/>
  <c r="E482" i="140"/>
  <c r="F482" i="140"/>
  <c r="E483" i="140"/>
  <c r="F483" i="140"/>
  <c r="E484" i="140"/>
  <c r="F484" i="140"/>
  <c r="F485" i="140"/>
  <c r="E486" i="140"/>
  <c r="F486" i="140"/>
  <c r="E487" i="140"/>
  <c r="F487" i="140"/>
  <c r="F488" i="140"/>
  <c r="F489" i="140"/>
  <c r="F490" i="140"/>
  <c r="E491" i="140"/>
  <c r="F491" i="140"/>
  <c r="E492" i="140"/>
  <c r="F492" i="140"/>
  <c r="E493" i="140"/>
  <c r="F493" i="140"/>
  <c r="E494" i="140"/>
  <c r="F494" i="140"/>
  <c r="E495" i="140"/>
  <c r="F495" i="140"/>
  <c r="E496" i="140"/>
  <c r="F496" i="140"/>
  <c r="E497" i="140"/>
  <c r="F497" i="140"/>
  <c r="E498" i="140"/>
  <c r="F498" i="140"/>
  <c r="E499" i="140"/>
  <c r="F499" i="140"/>
  <c r="E500" i="140"/>
  <c r="F500" i="140"/>
  <c r="E501" i="140"/>
  <c r="F501" i="140"/>
  <c r="E502" i="140"/>
  <c r="F502" i="140"/>
  <c r="E503" i="140"/>
  <c r="F503" i="140"/>
  <c r="E504" i="140"/>
  <c r="F504" i="140"/>
  <c r="E505" i="140"/>
  <c r="F505" i="140"/>
  <c r="E506" i="140"/>
  <c r="F506" i="140"/>
  <c r="E507" i="140"/>
  <c r="F507" i="140"/>
  <c r="E508" i="140"/>
  <c r="F508" i="140"/>
  <c r="F509" i="140"/>
  <c r="F510" i="140"/>
  <c r="E511" i="140"/>
  <c r="F511" i="140"/>
  <c r="E512" i="140"/>
  <c r="F512" i="140"/>
  <c r="F513" i="140"/>
  <c r="E514" i="140"/>
  <c r="F514" i="140"/>
  <c r="E515" i="140"/>
  <c r="F515" i="140"/>
  <c r="E516" i="140"/>
  <c r="F516" i="140"/>
  <c r="E517" i="140"/>
  <c r="F517" i="140"/>
  <c r="E518" i="140"/>
  <c r="F518" i="140"/>
  <c r="E519" i="140"/>
  <c r="F519" i="140"/>
  <c r="E520" i="140"/>
  <c r="F520" i="140"/>
  <c r="E521" i="140"/>
  <c r="F521" i="140"/>
  <c r="E522" i="140"/>
  <c r="F522" i="140"/>
  <c r="E523" i="140"/>
  <c r="F523" i="140"/>
  <c r="E524" i="140"/>
  <c r="F524" i="140"/>
  <c r="F525" i="140"/>
  <c r="F526" i="140"/>
  <c r="F527" i="140"/>
  <c r="E528" i="140"/>
  <c r="F528" i="140"/>
  <c r="E529" i="140"/>
  <c r="F529" i="140"/>
  <c r="E530" i="140"/>
  <c r="F530" i="140"/>
  <c r="F531" i="140"/>
  <c r="E532" i="140"/>
  <c r="F532" i="140"/>
  <c r="E533" i="140"/>
  <c r="F533" i="140"/>
  <c r="E534" i="140"/>
  <c r="F534" i="140"/>
  <c r="E535" i="140"/>
  <c r="F535" i="140"/>
  <c r="E536" i="140"/>
  <c r="F536" i="140"/>
  <c r="E537" i="140"/>
  <c r="F537" i="140"/>
  <c r="E538" i="140"/>
  <c r="F538" i="140"/>
  <c r="E539" i="140"/>
  <c r="F539" i="140"/>
  <c r="F540" i="140"/>
  <c r="E541" i="140"/>
  <c r="F541" i="140"/>
  <c r="E542" i="140"/>
  <c r="F542" i="140"/>
  <c r="F543" i="140"/>
  <c r="F544" i="140"/>
  <c r="F545" i="140"/>
  <c r="F546" i="140"/>
  <c r="E547" i="140"/>
  <c r="F547" i="140"/>
  <c r="E548" i="140"/>
  <c r="F548" i="140"/>
  <c r="F549" i="140"/>
  <c r="E550" i="140"/>
  <c r="F550" i="140"/>
  <c r="E551" i="140"/>
  <c r="F551" i="140"/>
  <c r="E552" i="140"/>
  <c r="F552" i="140"/>
  <c r="F553" i="140"/>
  <c r="F554" i="140"/>
  <c r="E555" i="140"/>
  <c r="F555" i="140"/>
  <c r="E556" i="140"/>
  <c r="F556" i="140"/>
  <c r="E557" i="140"/>
  <c r="F557" i="140"/>
  <c r="E558" i="140"/>
  <c r="F558" i="140"/>
  <c r="F559" i="140"/>
  <c r="E560" i="140"/>
  <c r="F560" i="140"/>
  <c r="E561" i="140"/>
  <c r="F561" i="140"/>
  <c r="E562" i="140"/>
  <c r="F562" i="140"/>
  <c r="E563" i="140"/>
  <c r="F563" i="140"/>
  <c r="F564" i="140"/>
  <c r="E565" i="140"/>
  <c r="F565" i="140"/>
  <c r="E566" i="140"/>
  <c r="F566" i="140"/>
  <c r="F567" i="140"/>
  <c r="F568" i="140"/>
  <c r="E569" i="140"/>
  <c r="F569" i="140"/>
  <c r="E570" i="140"/>
  <c r="F570" i="140"/>
  <c r="E571" i="140"/>
  <c r="F571" i="140"/>
  <c r="E572" i="140"/>
  <c r="F572" i="140"/>
  <c r="E573" i="140"/>
  <c r="F573" i="140"/>
  <c r="F574" i="140"/>
  <c r="E575" i="140"/>
  <c r="F575" i="140"/>
  <c r="E576" i="140"/>
  <c r="F576" i="140"/>
  <c r="E577" i="140"/>
  <c r="F577" i="140"/>
  <c r="F578" i="140"/>
  <c r="F579" i="140"/>
  <c r="E580" i="140"/>
  <c r="F580" i="140"/>
  <c r="E581" i="140"/>
  <c r="F581" i="140"/>
  <c r="E582" i="140"/>
  <c r="F582" i="140"/>
  <c r="E583" i="140"/>
  <c r="F583" i="140"/>
  <c r="E584" i="140"/>
  <c r="F584" i="140"/>
  <c r="E585" i="140"/>
  <c r="F585" i="140"/>
  <c r="E586" i="140"/>
  <c r="F586" i="140"/>
  <c r="E587" i="140"/>
  <c r="F587" i="140"/>
  <c r="F588" i="140"/>
  <c r="F589" i="140"/>
  <c r="F590" i="140"/>
  <c r="E591" i="140"/>
  <c r="F591" i="140"/>
  <c r="F592" i="140"/>
  <c r="F593" i="140"/>
  <c r="F594" i="140"/>
  <c r="F595" i="140"/>
  <c r="E596" i="140"/>
  <c r="F596" i="140"/>
  <c r="E597" i="140"/>
  <c r="F597" i="140"/>
  <c r="E598" i="140"/>
  <c r="F598" i="140"/>
  <c r="E599" i="140"/>
  <c r="F599" i="140"/>
  <c r="E600" i="140"/>
  <c r="F600" i="140"/>
  <c r="E601" i="140"/>
  <c r="F601" i="140"/>
  <c r="E602" i="140"/>
  <c r="F602" i="140"/>
  <c r="F603" i="140"/>
  <c r="E604" i="140"/>
  <c r="F604" i="140"/>
  <c r="F605" i="140"/>
  <c r="E606" i="140"/>
  <c r="F606" i="140"/>
  <c r="E607" i="140"/>
  <c r="F607" i="140"/>
  <c r="F608" i="140"/>
  <c r="F609" i="140"/>
  <c r="F610" i="140"/>
  <c r="E611" i="140"/>
  <c r="F611" i="140"/>
  <c r="F612" i="140"/>
  <c r="F613" i="140"/>
  <c r="E614" i="140"/>
  <c r="F614" i="140"/>
  <c r="F615" i="140"/>
  <c r="E616" i="140"/>
  <c r="F616" i="140"/>
  <c r="E617" i="140"/>
  <c r="F617" i="140"/>
  <c r="F618" i="140"/>
  <c r="F619" i="140"/>
  <c r="F620" i="140"/>
  <c r="E621" i="140"/>
  <c r="F621" i="140"/>
  <c r="E622" i="140"/>
  <c r="F622" i="140"/>
  <c r="E623" i="140"/>
  <c r="F623" i="140"/>
  <c r="E624" i="140"/>
  <c r="F624" i="140"/>
  <c r="E625" i="140"/>
  <c r="F625" i="140"/>
  <c r="E626" i="140"/>
  <c r="F626" i="140"/>
  <c r="F627" i="140"/>
  <c r="E628" i="140"/>
  <c r="F628" i="140"/>
  <c r="E629" i="140"/>
  <c r="F629" i="140"/>
  <c r="E630" i="140"/>
  <c r="F630" i="140"/>
  <c r="E631" i="140"/>
  <c r="F631" i="140"/>
  <c r="F632" i="140"/>
  <c r="E633" i="140"/>
  <c r="F633" i="140"/>
  <c r="E634" i="140"/>
  <c r="F634" i="140"/>
  <c r="F635" i="140"/>
  <c r="E636" i="140"/>
  <c r="F636" i="140"/>
  <c r="E637" i="140"/>
  <c r="F637" i="140"/>
  <c r="E638" i="140"/>
  <c r="F638" i="140"/>
  <c r="E639" i="140"/>
  <c r="F639" i="140"/>
  <c r="E640" i="140"/>
  <c r="F640" i="140"/>
  <c r="F641" i="140"/>
  <c r="F642" i="140"/>
  <c r="F643" i="140"/>
  <c r="E644" i="140"/>
  <c r="F644" i="140"/>
  <c r="F645" i="140"/>
  <c r="E646" i="140"/>
  <c r="F646" i="140"/>
  <c r="F647" i="140"/>
  <c r="F648" i="140"/>
  <c r="F649" i="140"/>
  <c r="F650" i="140"/>
  <c r="F651" i="140"/>
  <c r="F652" i="140"/>
  <c r="F653" i="140"/>
  <c r="E654" i="140"/>
  <c r="F654" i="140"/>
  <c r="E655" i="140"/>
  <c r="F655" i="140"/>
  <c r="F656" i="140"/>
  <c r="F657" i="140"/>
  <c r="F658" i="140"/>
  <c r="E659" i="140"/>
  <c r="F659" i="140"/>
  <c r="F660" i="140"/>
  <c r="F661" i="140"/>
  <c r="F662" i="140"/>
  <c r="F663" i="140"/>
  <c r="F664" i="140"/>
  <c r="E665" i="140"/>
  <c r="F665" i="140"/>
  <c r="E666" i="140"/>
  <c r="F666" i="140"/>
  <c r="F667" i="140"/>
  <c r="F668" i="140"/>
  <c r="E669" i="140"/>
  <c r="F669" i="140"/>
  <c r="F670" i="140"/>
  <c r="F671" i="140"/>
  <c r="F672" i="140"/>
  <c r="F673" i="140"/>
  <c r="E674" i="140"/>
  <c r="F674" i="140"/>
  <c r="E675" i="140"/>
  <c r="F675" i="140"/>
  <c r="F676" i="140"/>
  <c r="E677" i="140"/>
  <c r="F677" i="140"/>
  <c r="E678" i="140"/>
  <c r="F678" i="140"/>
  <c r="E679" i="140"/>
  <c r="F679" i="140"/>
  <c r="E680" i="140"/>
  <c r="F680" i="140"/>
  <c r="E681" i="140"/>
  <c r="F681" i="140"/>
  <c r="F682" i="140"/>
  <c r="F683" i="140"/>
  <c r="F684" i="140"/>
  <c r="F685" i="140"/>
  <c r="F686" i="140"/>
  <c r="F687" i="140"/>
  <c r="E688" i="140"/>
  <c r="F688" i="140"/>
  <c r="E689" i="140"/>
  <c r="F689" i="140"/>
  <c r="E690" i="140"/>
  <c r="F690" i="140"/>
  <c r="E691" i="140"/>
  <c r="F691" i="140"/>
  <c r="E692" i="140"/>
  <c r="F692" i="140"/>
  <c r="E693" i="140"/>
  <c r="F693" i="140"/>
  <c r="F694" i="140"/>
  <c r="E695" i="140"/>
  <c r="F695" i="140"/>
  <c r="F696" i="140"/>
  <c r="F697" i="140"/>
  <c r="E698" i="140"/>
  <c r="F698" i="140"/>
  <c r="F699" i="140"/>
  <c r="E700" i="140"/>
  <c r="F700" i="140"/>
  <c r="E701" i="140"/>
  <c r="F701" i="140"/>
  <c r="E702" i="140"/>
  <c r="F702" i="140"/>
  <c r="E703" i="140"/>
  <c r="F703" i="140"/>
  <c r="E704" i="140"/>
  <c r="F704" i="140"/>
  <c r="E705" i="140"/>
  <c r="F705" i="140"/>
  <c r="F706" i="140"/>
  <c r="F707" i="140"/>
  <c r="F708" i="140"/>
  <c r="F709" i="140"/>
  <c r="F710" i="140"/>
  <c r="E711" i="140"/>
  <c r="F711" i="140"/>
  <c r="E712" i="140"/>
  <c r="F712" i="140"/>
  <c r="F713" i="140"/>
  <c r="F714" i="140"/>
  <c r="F715" i="140"/>
  <c r="E716" i="140"/>
  <c r="F716" i="140"/>
  <c r="E717" i="140"/>
  <c r="F717" i="140"/>
  <c r="E718" i="140"/>
  <c r="F718" i="140"/>
  <c r="E719" i="140"/>
  <c r="F719" i="140"/>
  <c r="E720" i="140"/>
  <c r="F720" i="140"/>
  <c r="E721" i="140"/>
  <c r="F721" i="140"/>
  <c r="E722" i="140"/>
  <c r="F722" i="140"/>
  <c r="E723" i="140"/>
  <c r="F723" i="140"/>
  <c r="E724" i="140"/>
  <c r="F724" i="140"/>
  <c r="E725" i="140"/>
  <c r="F725" i="140"/>
  <c r="F726" i="140"/>
  <c r="F727" i="140"/>
  <c r="E728" i="140"/>
  <c r="F728" i="140"/>
  <c r="F729" i="140"/>
  <c r="F730" i="140"/>
  <c r="F731" i="140"/>
  <c r="F732" i="140"/>
  <c r="F733" i="140"/>
  <c r="F734" i="140"/>
  <c r="E735" i="140"/>
  <c r="F735" i="140"/>
  <c r="E736" i="140"/>
  <c r="F736" i="140"/>
  <c r="E737" i="140"/>
  <c r="F737" i="140"/>
  <c r="F738" i="140"/>
  <c r="F739" i="140"/>
  <c r="F740" i="140"/>
  <c r="E741" i="140"/>
  <c r="F741" i="140"/>
  <c r="F742" i="140"/>
  <c r="E743" i="140"/>
  <c r="F743" i="140"/>
  <c r="E744" i="140"/>
  <c r="F744" i="140"/>
  <c r="E745" i="140"/>
  <c r="F745" i="140"/>
  <c r="F746" i="140"/>
  <c r="F747" i="140"/>
  <c r="F748" i="140"/>
  <c r="F749" i="140"/>
  <c r="F750" i="140"/>
  <c r="F751" i="140"/>
  <c r="E752" i="140"/>
  <c r="F752" i="140"/>
  <c r="E753" i="140"/>
  <c r="F753" i="140"/>
  <c r="E754" i="140"/>
  <c r="F754" i="140"/>
  <c r="E755" i="140"/>
  <c r="F755" i="140"/>
  <c r="E756" i="140"/>
  <c r="F756" i="140"/>
  <c r="F757" i="140"/>
  <c r="E758" i="140"/>
  <c r="F758" i="140"/>
  <c r="F759" i="140"/>
  <c r="E760" i="140"/>
  <c r="F760" i="140"/>
  <c r="E761" i="140"/>
  <c r="F761" i="140"/>
  <c r="E762" i="140"/>
  <c r="F762" i="140"/>
  <c r="E763" i="140"/>
  <c r="F763" i="140"/>
  <c r="E764" i="140"/>
  <c r="F764" i="140"/>
  <c r="F765" i="140"/>
  <c r="E766" i="140"/>
  <c r="F766" i="140"/>
  <c r="E767" i="140"/>
  <c r="F767" i="140"/>
  <c r="F768" i="140"/>
  <c r="E769" i="140"/>
  <c r="F769" i="140"/>
  <c r="E770" i="140"/>
  <c r="F770" i="140"/>
  <c r="F771" i="140"/>
  <c r="F772" i="140"/>
  <c r="E773" i="140"/>
  <c r="F773" i="140"/>
  <c r="F774" i="140"/>
  <c r="F775" i="140"/>
  <c r="F776" i="140"/>
  <c r="E777" i="140"/>
  <c r="F777" i="140"/>
  <c r="F778" i="140"/>
  <c r="F779" i="140"/>
  <c r="F780" i="140"/>
  <c r="F781" i="140"/>
  <c r="F782" i="140"/>
  <c r="E783" i="140"/>
  <c r="F783" i="140"/>
  <c r="E784" i="140"/>
  <c r="F784" i="140"/>
  <c r="E785" i="140"/>
  <c r="F785" i="140"/>
  <c r="E786" i="140"/>
  <c r="F786" i="140"/>
  <c r="E787" i="140"/>
  <c r="F787" i="140"/>
  <c r="E788" i="140"/>
  <c r="F788" i="140"/>
  <c r="E789" i="140"/>
  <c r="F789" i="140"/>
  <c r="F790" i="140"/>
  <c r="E791" i="140"/>
  <c r="F791" i="140"/>
  <c r="E792" i="140"/>
  <c r="F792" i="140"/>
  <c r="F793" i="140"/>
  <c r="F794" i="140"/>
  <c r="F795" i="140"/>
  <c r="F796" i="140"/>
  <c r="F797" i="140"/>
  <c r="E798" i="140"/>
  <c r="F798" i="140"/>
  <c r="E799" i="140"/>
  <c r="F799" i="140"/>
  <c r="E800" i="140"/>
  <c r="F800" i="140"/>
  <c r="E801" i="140"/>
  <c r="F801" i="140"/>
  <c r="E802" i="140"/>
  <c r="F802" i="140"/>
  <c r="E803" i="140"/>
  <c r="F803" i="140"/>
  <c r="E804" i="140"/>
  <c r="F804" i="140"/>
  <c r="E805" i="140"/>
  <c r="F805" i="140"/>
  <c r="E806" i="140"/>
  <c r="F806" i="140"/>
  <c r="E807" i="140"/>
  <c r="F807" i="140"/>
  <c r="E808" i="140"/>
  <c r="F808" i="140"/>
  <c r="E809" i="140"/>
  <c r="F809" i="140"/>
  <c r="E810" i="140"/>
  <c r="F810" i="140"/>
  <c r="E811" i="140"/>
  <c r="F811" i="140"/>
  <c r="E812" i="140"/>
  <c r="F812" i="140"/>
  <c r="E813" i="140"/>
  <c r="F813" i="140"/>
  <c r="E814" i="140"/>
  <c r="F814" i="140"/>
  <c r="E815" i="140"/>
  <c r="F815" i="140"/>
  <c r="E816" i="140"/>
  <c r="F816" i="140"/>
  <c r="E817" i="140"/>
  <c r="F817" i="140"/>
  <c r="E818" i="140"/>
  <c r="F818" i="140"/>
  <c r="E819" i="140"/>
  <c r="F819" i="140"/>
  <c r="E820" i="140"/>
  <c r="F820" i="140"/>
  <c r="E821" i="140"/>
  <c r="F821" i="140"/>
  <c r="E822" i="140"/>
  <c r="F822" i="140"/>
  <c r="E823" i="140"/>
  <c r="F823" i="140"/>
  <c r="E824" i="140"/>
  <c r="F824" i="140"/>
  <c r="E825" i="140"/>
  <c r="F825" i="140"/>
  <c r="E826" i="140"/>
  <c r="F826" i="140"/>
  <c r="E827" i="140"/>
  <c r="F827" i="140"/>
  <c r="E828" i="140"/>
  <c r="F828" i="140"/>
  <c r="F829" i="140"/>
  <c r="F830" i="140"/>
  <c r="F831" i="140"/>
  <c r="F832" i="140"/>
  <c r="E833" i="140"/>
  <c r="F833" i="140"/>
  <c r="E834" i="140"/>
  <c r="F834" i="140"/>
  <c r="E835" i="140"/>
  <c r="F835" i="140"/>
  <c r="E836" i="140"/>
  <c r="F836" i="140"/>
  <c r="F837" i="140"/>
  <c r="F838" i="140"/>
  <c r="E839" i="140"/>
  <c r="F839" i="140"/>
  <c r="E840" i="140"/>
  <c r="F840" i="140"/>
  <c r="E841" i="140"/>
  <c r="F841" i="140"/>
  <c r="E842" i="140"/>
  <c r="F842" i="140"/>
  <c r="E843" i="140"/>
  <c r="F843" i="140"/>
  <c r="E844" i="140"/>
  <c r="F844" i="140"/>
  <c r="E845" i="140"/>
  <c r="F845" i="140"/>
  <c r="E846" i="140"/>
  <c r="F846" i="140"/>
  <c r="E847" i="140"/>
  <c r="F847" i="140"/>
  <c r="E848" i="140"/>
  <c r="F848" i="140"/>
  <c r="E849" i="140"/>
  <c r="F849" i="140"/>
  <c r="E850" i="140"/>
  <c r="F850" i="140"/>
  <c r="E851" i="140"/>
  <c r="F851" i="140"/>
  <c r="E852" i="140"/>
  <c r="F852" i="140"/>
  <c r="E853" i="140"/>
  <c r="F853" i="140"/>
  <c r="E854" i="140"/>
  <c r="F854" i="140"/>
  <c r="E855" i="140"/>
  <c r="F855" i="140"/>
  <c r="E856" i="140"/>
  <c r="F856" i="140"/>
  <c r="E857" i="140"/>
  <c r="F857" i="140"/>
  <c r="F858" i="140"/>
  <c r="F859" i="140"/>
  <c r="F860" i="140"/>
  <c r="E861" i="140"/>
  <c r="F861" i="140"/>
  <c r="E862" i="140"/>
  <c r="F862" i="140"/>
  <c r="F863" i="140"/>
  <c r="E864" i="140"/>
  <c r="F864" i="140"/>
  <c r="E865" i="140"/>
  <c r="F865" i="140"/>
  <c r="E866" i="140"/>
  <c r="F866" i="140"/>
  <c r="E867" i="140"/>
  <c r="F867" i="140"/>
  <c r="E868" i="140"/>
  <c r="F868" i="140"/>
  <c r="E869" i="140"/>
  <c r="F869" i="140"/>
  <c r="F870" i="140"/>
  <c r="F871" i="140"/>
  <c r="F872" i="140"/>
  <c r="F873" i="140"/>
  <c r="E874" i="140"/>
  <c r="F874" i="140"/>
  <c r="F875" i="140"/>
  <c r="F876" i="140"/>
  <c r="F877" i="140"/>
  <c r="E878" i="140"/>
  <c r="F878" i="140"/>
  <c r="E879" i="140"/>
  <c r="F879" i="140"/>
  <c r="F880" i="140"/>
  <c r="F881" i="140"/>
  <c r="F882" i="140"/>
  <c r="F883" i="140"/>
  <c r="F884" i="140"/>
  <c r="E885" i="140"/>
  <c r="F885" i="140"/>
  <c r="E886" i="140"/>
  <c r="F886" i="140"/>
  <c r="E887" i="140"/>
  <c r="F887" i="140"/>
  <c r="E888" i="140"/>
  <c r="F888" i="140"/>
  <c r="F889" i="140"/>
  <c r="F890" i="140"/>
  <c r="F891" i="140"/>
  <c r="F892" i="140"/>
  <c r="E893" i="140"/>
  <c r="F893" i="140"/>
  <c r="E894" i="140"/>
  <c r="F894" i="140"/>
  <c r="E895" i="140"/>
  <c r="F895" i="140"/>
  <c r="F896" i="140"/>
  <c r="E897" i="140"/>
  <c r="F897" i="140"/>
  <c r="F898" i="140"/>
  <c r="F899" i="140"/>
  <c r="F900" i="140"/>
  <c r="E901" i="140"/>
  <c r="F901" i="140"/>
  <c r="E902" i="140"/>
  <c r="F902" i="140"/>
  <c r="F903" i="140"/>
  <c r="F904" i="140"/>
  <c r="E905" i="140"/>
  <c r="F905" i="140"/>
  <c r="E906" i="140"/>
  <c r="F906" i="140"/>
  <c r="F907" i="140"/>
  <c r="F908" i="140"/>
  <c r="F909" i="140"/>
  <c r="E910" i="140"/>
  <c r="F910" i="140"/>
  <c r="E911" i="140"/>
  <c r="F911" i="140"/>
  <c r="E912" i="140"/>
  <c r="F912" i="140"/>
  <c r="F913" i="140"/>
  <c r="E914" i="140"/>
  <c r="F914" i="140"/>
  <c r="F915" i="140"/>
  <c r="E916" i="140"/>
  <c r="F916" i="140"/>
  <c r="F917" i="140"/>
  <c r="F918" i="140"/>
  <c r="E919" i="140"/>
  <c r="F919" i="140"/>
  <c r="E920" i="140"/>
  <c r="F920" i="140"/>
  <c r="F921" i="140"/>
  <c r="E922" i="140"/>
  <c r="F922" i="140"/>
  <c r="E923" i="140"/>
  <c r="F923" i="140"/>
  <c r="E924" i="140"/>
  <c r="F924" i="140"/>
  <c r="E925" i="140"/>
  <c r="F925" i="140"/>
  <c r="E926" i="140"/>
  <c r="F926" i="140"/>
  <c r="E927" i="140"/>
  <c r="F927" i="140"/>
  <c r="E928" i="140"/>
  <c r="F928" i="140"/>
  <c r="E929" i="140"/>
  <c r="F929" i="140"/>
  <c r="E930" i="140"/>
  <c r="F930" i="140"/>
  <c r="E931" i="140"/>
  <c r="F931" i="140"/>
  <c r="F932" i="140"/>
  <c r="E933" i="140"/>
  <c r="F933" i="140"/>
  <c r="F934" i="140"/>
  <c r="F935" i="140"/>
  <c r="F936" i="140"/>
  <c r="F937" i="140"/>
  <c r="E938" i="140"/>
  <c r="F938" i="140"/>
  <c r="E939" i="140"/>
  <c r="F939" i="140"/>
  <c r="E940" i="140"/>
  <c r="F940" i="140"/>
  <c r="F941" i="140"/>
  <c r="F942" i="140"/>
  <c r="E943" i="140"/>
  <c r="F943" i="140"/>
  <c r="E944" i="140"/>
  <c r="F944" i="140"/>
  <c r="E945" i="140"/>
  <c r="F945" i="140"/>
  <c r="F946" i="140"/>
  <c r="E947" i="140"/>
  <c r="F947" i="140"/>
  <c r="E948" i="140"/>
  <c r="F948" i="140"/>
  <c r="F949" i="140"/>
  <c r="F950" i="140"/>
  <c r="E951" i="140"/>
  <c r="F951" i="140"/>
  <c r="F952" i="140"/>
  <c r="E953" i="140"/>
  <c r="F953" i="140"/>
  <c r="E954" i="140"/>
  <c r="F954" i="140"/>
  <c r="F955" i="140"/>
  <c r="F956" i="140"/>
  <c r="E957" i="140"/>
  <c r="F957" i="140"/>
  <c r="E958" i="140"/>
  <c r="F958" i="140"/>
  <c r="E959" i="140"/>
  <c r="F959" i="140"/>
  <c r="F960" i="140"/>
  <c r="F961" i="140"/>
  <c r="F962" i="140"/>
  <c r="E963" i="140"/>
  <c r="F963" i="140"/>
  <c r="E964" i="140"/>
  <c r="F964" i="140"/>
  <c r="E965" i="140"/>
  <c r="F965" i="140"/>
  <c r="E966" i="140"/>
  <c r="F966" i="140"/>
  <c r="E967" i="140"/>
  <c r="F967" i="140"/>
  <c r="E968" i="140"/>
  <c r="F968" i="140"/>
  <c r="E969" i="140"/>
  <c r="F969" i="140"/>
  <c r="E970" i="140"/>
  <c r="F970" i="140"/>
  <c r="E971" i="140"/>
  <c r="F971" i="140"/>
  <c r="E972" i="140"/>
  <c r="F972" i="140"/>
  <c r="E973" i="140"/>
  <c r="F973" i="140"/>
  <c r="F974" i="140"/>
  <c r="F975" i="140"/>
  <c r="E976" i="140"/>
  <c r="F976" i="140"/>
  <c r="E977" i="140"/>
  <c r="F977" i="140"/>
  <c r="F978" i="140"/>
  <c r="F979" i="140"/>
  <c r="E980" i="140"/>
  <c r="F980" i="140"/>
  <c r="F981" i="140"/>
  <c r="E982" i="140"/>
  <c r="F982" i="140"/>
  <c r="E983" i="140"/>
  <c r="F983" i="140"/>
  <c r="F984" i="140"/>
  <c r="F985" i="140"/>
  <c r="E986" i="140"/>
  <c r="F986" i="140"/>
  <c r="F987" i="140"/>
  <c r="E988" i="140"/>
  <c r="F988" i="140"/>
  <c r="E989" i="140"/>
  <c r="F989" i="140"/>
  <c r="F990" i="140"/>
  <c r="F991" i="140"/>
  <c r="F992" i="140"/>
  <c r="E993" i="140"/>
  <c r="F993" i="140"/>
  <c r="E994" i="140"/>
  <c r="F994" i="140"/>
  <c r="E995" i="140"/>
  <c r="F995" i="140"/>
  <c r="E996" i="140"/>
  <c r="F996" i="140"/>
  <c r="E997" i="140"/>
  <c r="F997" i="140"/>
  <c r="F998" i="140"/>
  <c r="F999" i="140"/>
  <c r="F1000" i="140"/>
  <c r="F1001" i="140"/>
  <c r="E1002" i="140"/>
  <c r="F1002" i="140"/>
  <c r="E1003" i="140"/>
  <c r="F1003" i="140"/>
  <c r="E1004" i="140"/>
  <c r="F1004" i="140"/>
  <c r="E1005" i="140"/>
  <c r="F1005" i="140"/>
  <c r="E1006" i="140"/>
  <c r="F1006" i="140"/>
  <c r="E1007" i="140"/>
  <c r="F1007" i="140"/>
  <c r="E1008" i="140"/>
  <c r="F1008" i="140"/>
  <c r="E1009" i="140"/>
  <c r="F1009" i="140"/>
  <c r="E1010" i="140"/>
  <c r="F1010" i="140"/>
  <c r="E1011" i="140"/>
  <c r="F1011" i="140"/>
  <c r="F1012" i="140"/>
  <c r="F1013" i="140"/>
  <c r="F1014" i="140"/>
  <c r="E1015" i="140"/>
  <c r="F1015" i="140"/>
  <c r="E1016" i="140"/>
  <c r="F1016" i="140"/>
  <c r="F1017" i="140"/>
  <c r="E1018" i="140"/>
  <c r="F1018" i="140"/>
  <c r="E1019" i="140"/>
  <c r="F1019" i="140"/>
  <c r="E1020" i="140"/>
  <c r="F1020" i="140"/>
  <c r="E1021" i="140"/>
  <c r="F1021" i="140"/>
  <c r="E1022" i="140"/>
  <c r="F1022" i="140"/>
  <c r="E1023" i="140"/>
  <c r="F1023" i="140"/>
  <c r="E1024" i="140"/>
  <c r="F1024" i="140"/>
  <c r="E1025" i="140"/>
  <c r="F1025" i="140"/>
  <c r="E1026" i="140"/>
  <c r="F1026" i="140"/>
  <c r="E1027" i="140"/>
  <c r="F1027" i="140"/>
  <c r="E1028" i="140"/>
  <c r="F1028" i="140"/>
  <c r="E1029" i="140"/>
  <c r="F1029" i="140"/>
  <c r="E1030" i="140"/>
  <c r="F1030" i="140"/>
  <c r="E1031" i="140"/>
  <c r="F1031" i="140"/>
  <c r="E1032" i="140"/>
  <c r="F1032" i="140"/>
  <c r="E1033" i="140"/>
  <c r="F1033" i="140"/>
  <c r="E1034" i="140"/>
  <c r="F1034" i="140"/>
  <c r="F1035" i="140"/>
  <c r="F1036" i="140"/>
  <c r="E1037" i="140"/>
  <c r="F1037" i="140"/>
  <c r="E1038" i="140"/>
  <c r="F1038" i="140"/>
  <c r="E1039" i="140"/>
  <c r="F1039" i="140"/>
  <c r="E1040" i="140"/>
  <c r="F1040" i="140"/>
  <c r="E1041" i="140"/>
  <c r="F1041" i="140"/>
  <c r="E1042" i="140"/>
  <c r="F1042" i="140"/>
  <c r="E1043" i="140"/>
  <c r="F1043" i="140"/>
  <c r="E1044" i="140"/>
  <c r="F1044" i="140"/>
  <c r="F1045" i="140"/>
  <c r="E1046" i="140"/>
  <c r="F1046" i="140"/>
  <c r="E1047" i="140"/>
  <c r="F1047" i="140"/>
  <c r="E1048" i="140"/>
  <c r="F1048" i="140"/>
  <c r="E1049" i="140"/>
  <c r="F1049" i="140"/>
  <c r="E1050" i="140"/>
  <c r="F1050" i="140"/>
  <c r="E1051" i="140"/>
  <c r="F1051" i="140"/>
  <c r="E1052" i="140"/>
  <c r="F1052" i="140"/>
  <c r="E1053" i="140"/>
  <c r="F1053" i="140"/>
  <c r="E1054" i="140"/>
  <c r="F1054" i="140"/>
  <c r="E1055" i="140"/>
  <c r="F1055" i="140"/>
  <c r="F1056" i="140"/>
  <c r="F1057" i="140"/>
  <c r="F1058" i="140"/>
  <c r="F1059" i="140"/>
  <c r="F1060" i="140"/>
  <c r="E1061" i="140"/>
  <c r="F1061" i="140"/>
  <c r="E1062" i="140"/>
  <c r="F1062" i="140"/>
  <c r="E1063" i="140"/>
  <c r="F1063" i="140"/>
  <c r="E1064" i="140"/>
  <c r="F1064" i="140"/>
  <c r="E1065" i="140"/>
  <c r="F1065" i="140"/>
  <c r="E1066" i="140"/>
  <c r="F1066" i="140"/>
  <c r="E1067" i="140"/>
  <c r="F1067" i="140"/>
  <c r="F1068" i="140"/>
  <c r="F1069" i="140"/>
  <c r="E1070" i="140"/>
  <c r="F1070" i="140"/>
  <c r="E1071" i="140"/>
  <c r="F1071" i="140"/>
  <c r="E1072" i="140"/>
  <c r="F1072" i="140"/>
  <c r="F1073" i="140"/>
  <c r="F1074" i="140"/>
  <c r="F1075" i="140"/>
  <c r="F1076" i="140"/>
  <c r="F1077" i="140"/>
  <c r="E1078" i="140"/>
  <c r="F1078" i="140"/>
  <c r="E1079" i="140"/>
  <c r="F1079" i="140"/>
  <c r="E1080" i="140"/>
  <c r="F1080" i="140"/>
  <c r="E1081" i="140"/>
  <c r="F1081" i="140"/>
  <c r="E1082" i="140"/>
  <c r="F1082" i="140"/>
  <c r="E1083" i="140"/>
  <c r="F1083" i="140"/>
  <c r="E1084" i="140"/>
  <c r="F1084" i="140"/>
  <c r="E1085" i="140"/>
  <c r="F1085" i="140"/>
  <c r="F1086" i="140"/>
  <c r="E1087" i="140"/>
  <c r="F1087" i="140"/>
  <c r="E1088" i="140"/>
  <c r="F1088" i="140"/>
  <c r="E1089" i="140"/>
  <c r="F1089" i="140"/>
  <c r="E1090" i="140"/>
  <c r="F1090" i="140"/>
  <c r="E1091" i="140"/>
  <c r="F1091" i="140"/>
  <c r="E1092" i="140"/>
  <c r="F1092" i="140"/>
  <c r="E1093" i="140"/>
  <c r="F1093" i="140"/>
  <c r="E1094" i="140"/>
  <c r="F1094" i="140"/>
  <c r="E1095" i="140"/>
  <c r="F1095" i="140"/>
  <c r="E1096" i="140"/>
  <c r="F1096" i="140"/>
  <c r="E1097" i="140"/>
  <c r="F1097" i="140"/>
  <c r="E1098" i="140"/>
  <c r="F1098" i="140"/>
  <c r="E1099" i="140"/>
  <c r="F1099" i="140"/>
  <c r="E1100" i="140"/>
  <c r="F1100" i="140"/>
  <c r="E1101" i="140"/>
  <c r="F1101" i="140"/>
  <c r="E1102" i="140"/>
  <c r="F1102" i="140"/>
  <c r="E1103" i="140"/>
  <c r="F1103" i="140"/>
  <c r="E1104" i="140"/>
  <c r="F1104" i="140"/>
  <c r="E1105" i="140"/>
  <c r="F1105" i="140"/>
  <c r="E1106" i="140"/>
  <c r="F1106" i="140"/>
  <c r="E1107" i="140"/>
  <c r="F1107" i="140"/>
  <c r="F1108" i="140"/>
  <c r="F1109" i="140"/>
  <c r="E1110" i="140"/>
  <c r="F1110" i="140"/>
  <c r="E1111" i="140"/>
  <c r="F1111" i="140"/>
  <c r="E1112" i="140"/>
  <c r="F1112" i="140"/>
  <c r="E1113" i="140"/>
  <c r="F1113" i="140"/>
  <c r="E1114" i="140"/>
  <c r="F1114" i="140"/>
  <c r="E1115" i="140"/>
  <c r="F1115" i="140"/>
  <c r="E1116" i="140"/>
  <c r="F1116" i="140"/>
  <c r="E1117" i="140"/>
  <c r="F1117" i="140"/>
  <c r="E1118" i="140"/>
  <c r="F1118" i="140"/>
  <c r="E1119" i="140"/>
  <c r="F1119" i="140"/>
  <c r="E1120" i="140"/>
  <c r="F1120" i="140"/>
  <c r="E1121" i="140"/>
  <c r="F1121" i="140"/>
  <c r="F1122" i="140"/>
  <c r="F1123" i="140"/>
  <c r="E1124" i="140"/>
  <c r="F1124" i="140"/>
  <c r="E1125" i="140"/>
  <c r="F1125" i="140"/>
  <c r="E1126" i="140"/>
  <c r="F1126" i="140"/>
  <c r="E1127" i="140"/>
  <c r="F1127" i="140"/>
  <c r="E1128" i="140"/>
  <c r="F1128" i="140"/>
  <c r="E1129" i="140"/>
  <c r="F1129" i="140"/>
  <c r="E1130" i="140"/>
  <c r="F1130" i="140"/>
  <c r="E1131" i="140"/>
  <c r="F1131" i="140"/>
  <c r="E1132" i="140"/>
  <c r="F1132" i="140"/>
  <c r="E1133" i="140"/>
  <c r="F1133" i="140"/>
  <c r="E1134" i="140"/>
  <c r="F1134" i="140"/>
  <c r="E1135" i="140"/>
  <c r="F1135" i="140"/>
  <c r="E1136" i="140"/>
  <c r="F1136" i="140"/>
  <c r="E1137" i="140"/>
  <c r="F1137" i="140"/>
  <c r="F1138" i="140"/>
  <c r="E1139" i="140"/>
  <c r="F1139" i="140"/>
  <c r="E1140" i="140"/>
  <c r="F1140" i="140"/>
  <c r="E1141" i="140"/>
  <c r="F1141" i="140"/>
  <c r="E1142" i="140"/>
  <c r="F1142" i="140"/>
  <c r="F1143" i="140"/>
  <c r="E1144" i="140"/>
  <c r="F1144" i="140"/>
  <c r="F1145" i="140"/>
  <c r="E1146" i="140"/>
  <c r="F1146" i="140"/>
  <c r="E1147" i="140"/>
  <c r="F1147" i="140"/>
  <c r="E1148" i="140"/>
  <c r="F1148" i="140"/>
  <c r="E1149" i="140"/>
  <c r="F1149" i="140"/>
  <c r="E1150" i="140"/>
  <c r="F1150" i="140"/>
  <c r="F1151" i="140"/>
  <c r="F1152" i="140"/>
  <c r="F1153" i="140"/>
  <c r="F1154" i="140"/>
  <c r="E1155" i="140"/>
  <c r="F1155" i="140"/>
  <c r="E1156" i="140"/>
  <c r="F1156" i="140"/>
  <c r="E1157" i="140"/>
  <c r="F1157" i="140"/>
  <c r="E1158" i="140"/>
  <c r="F1158" i="140"/>
  <c r="E1159" i="140"/>
  <c r="F1159" i="140"/>
  <c r="E1160" i="140"/>
  <c r="F1160" i="140"/>
  <c r="E1161" i="140"/>
  <c r="F1161" i="140"/>
  <c r="F1162" i="140"/>
  <c r="F1163" i="140"/>
  <c r="F1164" i="140"/>
  <c r="E1165" i="140"/>
  <c r="F1165" i="140"/>
  <c r="E1166" i="140"/>
  <c r="F1166" i="140"/>
  <c r="F1167" i="140"/>
  <c r="E1168" i="140"/>
  <c r="F1168" i="140"/>
  <c r="F1169" i="140"/>
  <c r="F1170" i="140"/>
  <c r="F1171" i="140"/>
  <c r="E1172" i="140"/>
  <c r="F1172" i="140"/>
  <c r="E1173" i="140"/>
  <c r="F1173" i="140"/>
  <c r="E1174" i="140"/>
  <c r="F1174" i="140"/>
  <c r="F1175" i="140"/>
  <c r="F1176" i="140"/>
  <c r="F1177" i="140"/>
  <c r="F1178" i="140"/>
  <c r="E1179" i="140"/>
  <c r="F1179" i="140"/>
  <c r="E1180" i="140"/>
  <c r="F1180" i="140"/>
  <c r="E1181" i="140"/>
  <c r="F1181" i="140"/>
  <c r="E1182" i="140"/>
  <c r="F1182" i="140"/>
  <c r="E1183" i="140"/>
  <c r="F1183" i="140"/>
  <c r="E1184" i="140"/>
  <c r="F1184" i="140"/>
  <c r="E1185" i="140"/>
  <c r="F1185" i="140"/>
  <c r="E1186" i="140"/>
  <c r="F1186" i="140"/>
  <c r="E1187" i="140"/>
  <c r="F1187" i="140"/>
  <c r="E1188" i="140"/>
  <c r="F1188" i="140"/>
  <c r="E1189" i="140"/>
  <c r="F1189" i="140"/>
  <c r="E1190" i="140"/>
  <c r="F1190" i="140"/>
  <c r="E1191" i="140"/>
  <c r="F1191" i="140"/>
  <c r="E1192" i="140"/>
  <c r="F1192" i="140"/>
  <c r="E1193" i="140"/>
  <c r="F1193" i="140"/>
  <c r="E1194" i="140"/>
  <c r="F1194" i="140"/>
  <c r="E1195" i="140"/>
  <c r="F1195" i="140"/>
  <c r="E1196" i="140"/>
  <c r="F1196" i="140"/>
  <c r="E1197" i="140"/>
  <c r="F1197" i="140"/>
  <c r="E1198" i="140"/>
  <c r="F1198" i="140"/>
  <c r="E1199" i="140"/>
  <c r="F1199" i="140"/>
  <c r="E1200" i="140"/>
  <c r="F1200" i="140"/>
  <c r="E1201" i="140"/>
  <c r="F1201" i="140"/>
  <c r="E1202" i="140"/>
  <c r="F1202" i="140"/>
  <c r="E1203" i="140"/>
  <c r="F1203" i="140"/>
  <c r="E1204" i="140"/>
  <c r="F1204" i="140"/>
  <c r="E1205" i="140"/>
  <c r="F1205" i="140"/>
  <c r="E1206" i="140"/>
  <c r="F1206" i="140"/>
  <c r="E1207" i="140"/>
  <c r="F1207" i="140"/>
  <c r="E1208" i="140"/>
  <c r="F1208" i="140"/>
  <c r="E1209" i="140"/>
  <c r="F1209" i="140"/>
  <c r="E1210" i="140"/>
  <c r="F1210" i="140"/>
  <c r="E1211" i="140"/>
  <c r="F1211" i="140"/>
  <c r="E1212" i="140"/>
  <c r="F1212" i="140"/>
  <c r="E1213" i="140"/>
  <c r="F1213" i="140"/>
  <c r="E1214" i="140"/>
  <c r="F1214" i="140"/>
  <c r="E1215" i="140"/>
  <c r="F1215" i="140"/>
  <c r="E1216" i="140"/>
  <c r="F1216" i="140"/>
  <c r="E1217" i="140"/>
  <c r="F1217" i="140"/>
  <c r="F1218" i="140"/>
  <c r="F1219" i="140"/>
  <c r="F1220" i="140"/>
  <c r="E1221" i="140"/>
  <c r="F1221" i="140"/>
  <c r="E1222" i="140"/>
  <c r="F1222" i="140"/>
  <c r="E1223" i="140"/>
  <c r="F1223" i="140"/>
  <c r="F1224" i="140"/>
  <c r="E1225" i="140"/>
  <c r="F1225" i="140"/>
  <c r="E1226" i="140"/>
  <c r="F1226" i="140"/>
  <c r="E1227" i="140"/>
  <c r="F1227" i="140"/>
  <c r="E1228" i="140"/>
  <c r="F1228" i="140"/>
  <c r="F1229" i="140"/>
  <c r="F1230" i="140"/>
  <c r="E1231" i="140"/>
  <c r="F1231" i="140"/>
  <c r="E1232" i="140"/>
  <c r="F1232" i="140"/>
  <c r="E1233" i="140"/>
  <c r="F1233" i="140"/>
  <c r="E1234" i="140"/>
  <c r="F1234" i="140"/>
  <c r="E1235" i="140"/>
  <c r="F1235" i="140"/>
  <c r="E1236" i="140"/>
  <c r="F1236" i="140"/>
  <c r="E1237" i="140"/>
  <c r="F1237" i="140"/>
  <c r="F1238" i="140"/>
  <c r="E1239" i="140"/>
  <c r="F1239" i="140"/>
  <c r="E1240" i="140"/>
  <c r="F1240" i="140"/>
  <c r="E1241" i="140"/>
  <c r="F1241" i="140"/>
  <c r="E1242" i="140"/>
  <c r="F1242" i="140"/>
  <c r="E1243" i="140"/>
  <c r="F1243" i="140"/>
  <c r="E1244" i="140"/>
  <c r="F1244" i="140"/>
  <c r="E1245" i="140"/>
  <c r="F1245" i="140"/>
  <c r="E1246" i="140"/>
  <c r="F1246" i="140"/>
  <c r="E1247" i="140"/>
  <c r="F1247" i="140"/>
  <c r="E1248" i="140"/>
  <c r="F1248" i="140"/>
  <c r="E1249" i="140"/>
  <c r="F1249" i="140"/>
  <c r="E1250" i="140"/>
  <c r="F1250" i="140"/>
  <c r="E1251" i="140"/>
  <c r="F1251" i="140"/>
  <c r="E1252" i="140"/>
  <c r="F1252" i="140"/>
  <c r="E1253" i="140"/>
  <c r="F1253" i="140"/>
  <c r="E1254" i="140"/>
  <c r="F1254" i="140"/>
  <c r="E1255" i="140"/>
  <c r="F1255" i="140"/>
  <c r="E1256" i="140"/>
  <c r="F1256" i="140"/>
  <c r="E1257" i="140"/>
  <c r="F1257" i="140"/>
  <c r="E1258" i="140"/>
  <c r="F1258" i="140"/>
  <c r="E1259" i="140"/>
  <c r="F1259" i="140"/>
  <c r="E1260" i="140"/>
  <c r="F1260" i="140"/>
  <c r="E1261" i="140"/>
  <c r="F1261" i="140"/>
  <c r="E1262" i="140"/>
  <c r="F1262" i="140"/>
  <c r="E1263" i="140"/>
  <c r="F1263" i="140"/>
  <c r="E1264" i="140"/>
  <c r="F1264" i="140"/>
  <c r="E1265" i="140"/>
  <c r="F1265" i="140"/>
  <c r="E1266" i="140"/>
  <c r="F1266" i="140"/>
  <c r="E1267" i="140"/>
  <c r="F1267" i="140"/>
  <c r="E1268" i="140"/>
  <c r="F1268" i="140"/>
  <c r="E1269" i="140"/>
  <c r="F1269" i="140"/>
  <c r="E1270" i="140"/>
  <c r="F1270" i="140"/>
  <c r="E1271" i="140"/>
  <c r="F1271" i="140"/>
  <c r="E1272" i="140"/>
  <c r="F1272" i="140"/>
  <c r="E1273" i="140"/>
  <c r="F1273" i="140"/>
  <c r="E1274" i="140"/>
  <c r="F1274" i="140"/>
  <c r="E1275" i="140"/>
  <c r="F1275" i="140"/>
  <c r="E1276" i="140"/>
  <c r="F1276" i="140"/>
  <c r="E1277" i="140"/>
  <c r="F1277" i="140"/>
  <c r="E1278" i="140"/>
  <c r="F1278" i="140"/>
  <c r="E1279" i="140"/>
  <c r="F1279" i="140"/>
  <c r="F1280" i="140"/>
  <c r="F1281" i="140"/>
  <c r="E1282" i="140"/>
  <c r="F1282" i="140"/>
  <c r="E1283" i="140"/>
  <c r="F1283" i="140"/>
  <c r="E1284" i="140"/>
  <c r="F1284" i="140"/>
  <c r="E1285" i="140"/>
  <c r="F1285" i="140"/>
  <c r="E1286" i="140"/>
  <c r="F1286" i="140"/>
  <c r="E1287" i="140"/>
  <c r="F1287" i="140"/>
  <c r="E1288" i="140"/>
  <c r="F1288" i="140"/>
  <c r="E1289" i="140"/>
  <c r="F1289" i="140"/>
  <c r="E1290" i="140"/>
  <c r="F1290" i="140"/>
  <c r="E1291" i="140"/>
  <c r="F1291" i="140"/>
  <c r="E1292" i="140"/>
  <c r="F1292" i="140"/>
  <c r="E1293" i="140"/>
  <c r="F1293" i="140"/>
  <c r="E1294" i="140"/>
  <c r="F1294" i="140"/>
  <c r="E1295" i="140"/>
  <c r="F1295" i="140"/>
  <c r="E1296" i="140"/>
  <c r="F1296" i="140"/>
  <c r="F1297" i="140"/>
  <c r="F1298" i="140"/>
  <c r="E1299" i="140"/>
  <c r="F1299" i="140"/>
  <c r="E1300" i="140"/>
  <c r="F1300" i="140"/>
  <c r="F1301" i="140"/>
  <c r="E1302" i="140"/>
  <c r="F1302" i="140"/>
  <c r="F1303" i="140"/>
  <c r="E1304" i="140"/>
  <c r="F1304" i="140"/>
  <c r="E1305" i="140"/>
  <c r="F1305" i="140"/>
  <c r="F1306" i="140"/>
  <c r="E1307" i="140"/>
  <c r="F1307" i="140"/>
  <c r="E1308" i="140"/>
  <c r="F1308" i="140"/>
  <c r="E1309" i="140"/>
  <c r="F1309" i="140"/>
  <c r="E1310" i="140"/>
  <c r="F1310" i="140"/>
  <c r="E1311" i="140"/>
  <c r="F1311" i="140"/>
  <c r="E1312" i="140"/>
  <c r="F1312" i="140"/>
  <c r="E1313" i="140"/>
  <c r="F1313" i="140"/>
  <c r="E1314" i="140"/>
  <c r="F1314" i="140"/>
  <c r="F1315" i="140"/>
  <c r="F1316" i="140"/>
  <c r="F1317" i="140"/>
  <c r="E1318" i="140"/>
  <c r="F1318" i="140"/>
  <c r="E1319" i="140"/>
  <c r="F1319" i="140"/>
  <c r="E1320" i="140"/>
  <c r="F1320" i="140"/>
  <c r="E1321" i="140"/>
  <c r="F1321" i="140"/>
  <c r="E1322" i="140"/>
  <c r="F1322" i="140"/>
  <c r="E1323" i="140"/>
  <c r="F1323" i="140"/>
  <c r="E1324" i="140"/>
  <c r="F1324" i="140"/>
  <c r="E1325" i="140"/>
  <c r="F1325" i="140"/>
  <c r="E1326" i="140"/>
  <c r="F1326" i="140"/>
  <c r="F1327" i="140"/>
  <c r="E1328" i="140"/>
  <c r="F1328" i="140"/>
  <c r="E1329" i="140"/>
  <c r="F1329" i="140"/>
  <c r="E1330" i="140"/>
  <c r="F1330" i="140"/>
  <c r="E1331" i="140"/>
  <c r="F1331" i="140"/>
  <c r="E1332" i="140"/>
  <c r="F1332" i="140"/>
  <c r="E1333" i="140"/>
  <c r="F1333" i="140"/>
  <c r="E1334" i="140"/>
  <c r="F1334" i="140"/>
  <c r="E1335" i="140"/>
  <c r="F1335" i="140"/>
  <c r="E1336" i="140"/>
  <c r="F1336" i="140"/>
  <c r="E1337" i="140"/>
  <c r="F1337" i="140"/>
  <c r="E1338" i="140"/>
  <c r="F1338" i="140"/>
  <c r="E1339" i="140"/>
  <c r="F1339" i="140"/>
  <c r="E1340" i="140"/>
  <c r="F1340" i="140"/>
  <c r="E1341" i="140"/>
  <c r="F1341" i="140"/>
  <c r="E1342" i="140"/>
  <c r="F1342" i="140"/>
  <c r="E1343" i="140"/>
  <c r="F1343" i="140"/>
  <c r="E1344" i="140"/>
  <c r="F1344" i="140"/>
  <c r="E1345" i="140"/>
  <c r="F1345" i="140"/>
  <c r="E1346" i="140"/>
  <c r="F1346" i="140"/>
  <c r="E1347" i="140"/>
  <c r="F1347" i="140"/>
  <c r="E1348" i="140"/>
  <c r="F1348" i="140"/>
  <c r="E1349" i="140"/>
  <c r="F1349" i="140"/>
  <c r="F1350" i="140"/>
  <c r="E1351" i="140"/>
  <c r="F1351" i="140"/>
  <c r="E1352" i="140"/>
  <c r="F1352" i="140"/>
  <c r="F1353" i="140"/>
  <c r="E1354" i="140"/>
  <c r="F1354" i="140"/>
  <c r="E1355" i="140"/>
  <c r="F1355" i="140"/>
  <c r="E1356" i="140"/>
  <c r="F1356" i="140"/>
  <c r="E1357" i="140"/>
  <c r="F1357" i="140"/>
  <c r="E1358" i="140"/>
  <c r="F1358" i="140"/>
  <c r="E1359" i="140"/>
  <c r="F1359" i="140"/>
  <c r="E1360" i="140"/>
  <c r="F1360" i="140"/>
  <c r="E1361" i="140"/>
  <c r="F1361" i="140"/>
  <c r="E1362" i="140"/>
  <c r="F1362" i="140"/>
  <c r="E1363" i="140"/>
  <c r="F1363" i="140"/>
  <c r="E1364" i="140"/>
  <c r="F1364" i="140"/>
  <c r="E1365" i="140"/>
  <c r="F1365" i="140"/>
  <c r="E1366" i="140"/>
  <c r="F1366" i="140"/>
  <c r="E1367" i="140"/>
  <c r="F1367" i="140"/>
  <c r="F1368" i="140"/>
  <c r="F1369" i="140"/>
  <c r="F1370" i="140"/>
  <c r="F1371" i="140"/>
  <c r="F1372" i="140"/>
  <c r="F1373" i="140"/>
  <c r="E1374" i="140"/>
  <c r="F1374" i="140"/>
  <c r="E1375" i="140"/>
  <c r="F1375" i="140"/>
  <c r="F1376" i="140"/>
  <c r="F1377" i="140"/>
  <c r="F1378" i="140"/>
  <c r="F6" i="140"/>
  <c r="E6" i="140"/>
  <c r="D7" i="140"/>
  <c r="E7" i="140" s="1"/>
  <c r="D8" i="140"/>
  <c r="E8" i="140" s="1"/>
  <c r="D9" i="140"/>
  <c r="E9" i="140" s="1"/>
  <c r="D12" i="140"/>
  <c r="E12" i="140" s="1"/>
  <c r="D20" i="140"/>
  <c r="E20" i="140" s="1"/>
  <c r="D21" i="140"/>
  <c r="E21" i="140" s="1"/>
  <c r="D29" i="140"/>
  <c r="E29" i="140" s="1"/>
  <c r="D30" i="140"/>
  <c r="E30" i="140" s="1"/>
  <c r="D32" i="140"/>
  <c r="E32" i="140" s="1"/>
  <c r="D39" i="140"/>
  <c r="E39" i="140" s="1"/>
  <c r="D40" i="140"/>
  <c r="E40" i="140" s="1"/>
  <c r="D41" i="140"/>
  <c r="E41" i="140" s="1"/>
  <c r="D42" i="140"/>
  <c r="E42" i="140" s="1"/>
  <c r="D49" i="140"/>
  <c r="E49" i="140" s="1"/>
  <c r="D53" i="140"/>
  <c r="E53" i="140" s="1"/>
  <c r="D54" i="140"/>
  <c r="E54" i="140" s="1"/>
  <c r="D58" i="140"/>
  <c r="E58" i="140" s="1"/>
  <c r="D60" i="140"/>
  <c r="E60" i="140" s="1"/>
  <c r="D64" i="140"/>
  <c r="E64" i="140" s="1"/>
  <c r="D65" i="140"/>
  <c r="E65" i="140" s="1"/>
  <c r="D71" i="140"/>
  <c r="E71" i="140" s="1"/>
  <c r="D72" i="140"/>
  <c r="E72" i="140" s="1"/>
  <c r="D75" i="140"/>
  <c r="E75" i="140" s="1"/>
  <c r="D81" i="140"/>
  <c r="E81" i="140" s="1"/>
  <c r="D87" i="140"/>
  <c r="E87" i="140" s="1"/>
  <c r="D88" i="140"/>
  <c r="E88" i="140" s="1"/>
  <c r="D106" i="140"/>
  <c r="E106" i="140" s="1"/>
  <c r="D107" i="140"/>
  <c r="E107" i="140" s="1"/>
  <c r="D121" i="140"/>
  <c r="E121" i="140" s="1"/>
  <c r="D122" i="140"/>
  <c r="E122" i="140" s="1"/>
  <c r="D126" i="140"/>
  <c r="E126" i="140" s="1"/>
  <c r="D153" i="140"/>
  <c r="E153" i="140" s="1"/>
  <c r="D154" i="140"/>
  <c r="E154" i="140" s="1"/>
  <c r="D159" i="140"/>
  <c r="E159" i="140" s="1"/>
  <c r="D163" i="140"/>
  <c r="E163" i="140" s="1"/>
  <c r="D164" i="140"/>
  <c r="E164" i="140" s="1"/>
  <c r="D171" i="140"/>
  <c r="E171" i="140" s="1"/>
  <c r="D190" i="140"/>
  <c r="E190" i="140" s="1"/>
  <c r="D196" i="140"/>
  <c r="E196" i="140" s="1"/>
  <c r="D199" i="140"/>
  <c r="E199" i="140" s="1"/>
  <c r="D200" i="140"/>
  <c r="E200" i="140" s="1"/>
  <c r="D205" i="140"/>
  <c r="E205" i="140" s="1"/>
  <c r="D211" i="140"/>
  <c r="E211" i="140" s="1"/>
  <c r="D212" i="140"/>
  <c r="E212" i="140" s="1"/>
  <c r="D213" i="140"/>
  <c r="E213" i="140" s="1"/>
  <c r="D220" i="140"/>
  <c r="E220" i="140" s="1"/>
  <c r="D221" i="140"/>
  <c r="E221" i="140" s="1"/>
  <c r="D227" i="140"/>
  <c r="E227" i="140" s="1"/>
  <c r="D228" i="140"/>
  <c r="E228" i="140" s="1"/>
  <c r="D233" i="140"/>
  <c r="E233" i="140" s="1"/>
  <c r="D234" i="140"/>
  <c r="E234" i="140" s="1"/>
  <c r="D239" i="140"/>
  <c r="E239" i="140" s="1"/>
  <c r="D240" i="140"/>
  <c r="E240" i="140" s="1"/>
  <c r="D251" i="140"/>
  <c r="E251" i="140" s="1"/>
  <c r="D256" i="140"/>
  <c r="E256" i="140" s="1"/>
  <c r="D257" i="140"/>
  <c r="E257" i="140" s="1"/>
  <c r="D259" i="140"/>
  <c r="E259" i="140" s="1"/>
  <c r="D293" i="140"/>
  <c r="E293" i="140" s="1"/>
  <c r="D300" i="140"/>
  <c r="E300" i="140" s="1"/>
  <c r="D301" i="140"/>
  <c r="E301" i="140" s="1"/>
  <c r="D303" i="140"/>
  <c r="E303" i="140" s="1"/>
  <c r="D309" i="140"/>
  <c r="E309" i="140" s="1"/>
  <c r="D312" i="140"/>
  <c r="E312" i="140" s="1"/>
  <c r="D313" i="140"/>
  <c r="E313" i="140" s="1"/>
  <c r="D314" i="140"/>
  <c r="E314" i="140" s="1"/>
  <c r="D316" i="140"/>
  <c r="E316" i="140" s="1"/>
  <c r="D323" i="140"/>
  <c r="E323" i="140" s="1"/>
  <c r="D324" i="140"/>
  <c r="E324" i="140" s="1"/>
  <c r="D327" i="140"/>
  <c r="E327" i="140" s="1"/>
  <c r="D329" i="140"/>
  <c r="E329" i="140" s="1"/>
  <c r="D334" i="140"/>
  <c r="E334" i="140" s="1"/>
  <c r="D335" i="140"/>
  <c r="E335" i="140" s="1"/>
  <c r="D340" i="140"/>
  <c r="E340" i="140" s="1"/>
  <c r="D373" i="140"/>
  <c r="E373" i="140" s="1"/>
  <c r="D374" i="140"/>
  <c r="E374" i="140" s="1"/>
  <c r="D378" i="140"/>
  <c r="E378" i="140" s="1"/>
  <c r="D380" i="140"/>
  <c r="E380" i="140" s="1"/>
  <c r="D383" i="140"/>
  <c r="E383" i="140" s="1"/>
  <c r="D386" i="140"/>
  <c r="E386" i="140" s="1"/>
  <c r="D430" i="140"/>
  <c r="E430" i="140" s="1"/>
  <c r="D431" i="140"/>
  <c r="E431" i="140" s="1"/>
  <c r="D433" i="140"/>
  <c r="E433" i="140" s="1"/>
  <c r="D434" i="140"/>
  <c r="E434" i="140" s="1"/>
  <c r="D435" i="140"/>
  <c r="E435" i="140" s="1"/>
  <c r="D439" i="140"/>
  <c r="E439" i="140" s="1"/>
  <c r="D440" i="140"/>
  <c r="E440" i="140" s="1"/>
  <c r="D441" i="140"/>
  <c r="E441" i="140" s="1"/>
  <c r="D442" i="140"/>
  <c r="E442" i="140" s="1"/>
  <c r="D443" i="140"/>
  <c r="E443" i="140" s="1"/>
  <c r="D447" i="140"/>
  <c r="E447" i="140" s="1"/>
  <c r="D448" i="140"/>
  <c r="E448" i="140" s="1"/>
  <c r="D452" i="140"/>
  <c r="E452" i="140" s="1"/>
  <c r="D469" i="140"/>
  <c r="E469" i="140" s="1"/>
  <c r="D470" i="140"/>
  <c r="E470" i="140" s="1"/>
  <c r="D473" i="140"/>
  <c r="E473" i="140" s="1"/>
  <c r="D474" i="140"/>
  <c r="E474" i="140" s="1"/>
  <c r="D475" i="140"/>
  <c r="E475" i="140" s="1"/>
  <c r="D479" i="140"/>
  <c r="E479" i="140" s="1"/>
  <c r="D485" i="140"/>
  <c r="E485" i="140" s="1"/>
  <c r="D488" i="140"/>
  <c r="E488" i="140" s="1"/>
  <c r="D489" i="140"/>
  <c r="E489" i="140" s="1"/>
  <c r="D490" i="140"/>
  <c r="E490" i="140" s="1"/>
  <c r="D509" i="140"/>
  <c r="E509" i="140" s="1"/>
  <c r="D510" i="140"/>
  <c r="E510" i="140" s="1"/>
  <c r="D513" i="140"/>
  <c r="E513" i="140" s="1"/>
  <c r="D525" i="140"/>
  <c r="E525" i="140" s="1"/>
  <c r="D526" i="140"/>
  <c r="E526" i="140" s="1"/>
  <c r="D527" i="140"/>
  <c r="E527" i="140" s="1"/>
  <c r="D531" i="140"/>
  <c r="E531" i="140" s="1"/>
  <c r="D540" i="140"/>
  <c r="E540" i="140" s="1"/>
  <c r="D543" i="140"/>
  <c r="E543" i="140" s="1"/>
  <c r="D544" i="140"/>
  <c r="E544" i="140" s="1"/>
  <c r="D545" i="140"/>
  <c r="E545" i="140" s="1"/>
  <c r="D546" i="140"/>
  <c r="E546" i="140" s="1"/>
  <c r="D549" i="140"/>
  <c r="E549" i="140" s="1"/>
  <c r="D553" i="140"/>
  <c r="E553" i="140" s="1"/>
  <c r="D554" i="140"/>
  <c r="E554" i="140" s="1"/>
  <c r="D559" i="140"/>
  <c r="E559" i="140" s="1"/>
  <c r="D564" i="140"/>
  <c r="E564" i="140" s="1"/>
  <c r="D567" i="140"/>
  <c r="E567" i="140" s="1"/>
  <c r="D568" i="140"/>
  <c r="E568" i="140" s="1"/>
  <c r="D574" i="140"/>
  <c r="E574" i="140" s="1"/>
  <c r="D578" i="140"/>
  <c r="E578" i="140" s="1"/>
  <c r="D579" i="140"/>
  <c r="E579" i="140" s="1"/>
  <c r="D588" i="140"/>
  <c r="E588" i="140" s="1"/>
  <c r="D589" i="140"/>
  <c r="E589" i="140" s="1"/>
  <c r="D590" i="140"/>
  <c r="E590" i="140" s="1"/>
  <c r="D592" i="140"/>
  <c r="E592" i="140" s="1"/>
  <c r="D593" i="140"/>
  <c r="E593" i="140" s="1"/>
  <c r="D594" i="140"/>
  <c r="E594" i="140" s="1"/>
  <c r="D595" i="140"/>
  <c r="E595" i="140" s="1"/>
  <c r="D603" i="140"/>
  <c r="E603" i="140" s="1"/>
  <c r="D605" i="140"/>
  <c r="E605" i="140" s="1"/>
  <c r="D608" i="140"/>
  <c r="E608" i="140" s="1"/>
  <c r="D609" i="140"/>
  <c r="E609" i="140" s="1"/>
  <c r="D610" i="140"/>
  <c r="E610" i="140" s="1"/>
  <c r="D612" i="140"/>
  <c r="E612" i="140" s="1"/>
  <c r="D613" i="140"/>
  <c r="E613" i="140" s="1"/>
  <c r="D615" i="140"/>
  <c r="E615" i="140" s="1"/>
  <c r="D618" i="140"/>
  <c r="E618" i="140" s="1"/>
  <c r="D619" i="140"/>
  <c r="E619" i="140" s="1"/>
  <c r="D620" i="140"/>
  <c r="E620" i="140" s="1"/>
  <c r="D627" i="140"/>
  <c r="E627" i="140" s="1"/>
  <c r="D632" i="140"/>
  <c r="E632" i="140" s="1"/>
  <c r="D635" i="140"/>
  <c r="E635" i="140" s="1"/>
  <c r="D641" i="140"/>
  <c r="E641" i="140" s="1"/>
  <c r="D642" i="140"/>
  <c r="E642" i="140" s="1"/>
  <c r="D643" i="140"/>
  <c r="E643" i="140" s="1"/>
  <c r="D645" i="140"/>
  <c r="E645" i="140" s="1"/>
  <c r="D647" i="140"/>
  <c r="E647" i="140" s="1"/>
  <c r="D648" i="140"/>
  <c r="E648" i="140" s="1"/>
  <c r="D649" i="140"/>
  <c r="E649" i="140" s="1"/>
  <c r="D650" i="140"/>
  <c r="E650" i="140" s="1"/>
  <c r="D651" i="140"/>
  <c r="E651" i="140" s="1"/>
  <c r="D652" i="140"/>
  <c r="E652" i="140" s="1"/>
  <c r="D653" i="140"/>
  <c r="E653" i="140" s="1"/>
  <c r="D656" i="140"/>
  <c r="E656" i="140" s="1"/>
  <c r="D657" i="140"/>
  <c r="E657" i="140" s="1"/>
  <c r="D658" i="140"/>
  <c r="E658" i="140" s="1"/>
  <c r="D660" i="140"/>
  <c r="E660" i="140" s="1"/>
  <c r="D661" i="140"/>
  <c r="E661" i="140" s="1"/>
  <c r="D662" i="140"/>
  <c r="E662" i="140" s="1"/>
  <c r="D663" i="140"/>
  <c r="E663" i="140" s="1"/>
  <c r="D664" i="140"/>
  <c r="E664" i="140" s="1"/>
  <c r="D667" i="140"/>
  <c r="E667" i="140" s="1"/>
  <c r="D668" i="140"/>
  <c r="E668" i="140" s="1"/>
  <c r="D670" i="140"/>
  <c r="E670" i="140" s="1"/>
  <c r="D671" i="140"/>
  <c r="E671" i="140" s="1"/>
  <c r="D672" i="140"/>
  <c r="E672" i="140" s="1"/>
  <c r="D673" i="140"/>
  <c r="E673" i="140" s="1"/>
  <c r="D676" i="140"/>
  <c r="E676" i="140" s="1"/>
  <c r="D682" i="140"/>
  <c r="E682" i="140" s="1"/>
  <c r="D683" i="140"/>
  <c r="E683" i="140" s="1"/>
  <c r="D684" i="140"/>
  <c r="E684" i="140" s="1"/>
  <c r="D685" i="140"/>
  <c r="E685" i="140" s="1"/>
  <c r="D686" i="140"/>
  <c r="E686" i="140" s="1"/>
  <c r="D687" i="140"/>
  <c r="E687" i="140" s="1"/>
  <c r="D694" i="140"/>
  <c r="E694" i="140" s="1"/>
  <c r="D696" i="140"/>
  <c r="E696" i="140" s="1"/>
  <c r="D697" i="140"/>
  <c r="E697" i="140" s="1"/>
  <c r="D699" i="140"/>
  <c r="E699" i="140" s="1"/>
  <c r="D706" i="140"/>
  <c r="E706" i="140" s="1"/>
  <c r="D707" i="140"/>
  <c r="E707" i="140" s="1"/>
  <c r="D708" i="140"/>
  <c r="E708" i="140" s="1"/>
  <c r="D709" i="140"/>
  <c r="E709" i="140" s="1"/>
  <c r="D710" i="140"/>
  <c r="E710" i="140" s="1"/>
  <c r="D713" i="140"/>
  <c r="E713" i="140" s="1"/>
  <c r="D714" i="140"/>
  <c r="E714" i="140" s="1"/>
  <c r="D715" i="140"/>
  <c r="E715" i="140" s="1"/>
  <c r="D726" i="140"/>
  <c r="E726" i="140" s="1"/>
  <c r="D727" i="140"/>
  <c r="E727" i="140" s="1"/>
  <c r="D729" i="140"/>
  <c r="E729" i="140" s="1"/>
  <c r="D730" i="140"/>
  <c r="E730" i="140" s="1"/>
  <c r="D731" i="140"/>
  <c r="E731" i="140" s="1"/>
  <c r="D732" i="140"/>
  <c r="E732" i="140" s="1"/>
  <c r="D733" i="140"/>
  <c r="E733" i="140" s="1"/>
  <c r="D734" i="140"/>
  <c r="E734" i="140" s="1"/>
  <c r="D738" i="140"/>
  <c r="E738" i="140" s="1"/>
  <c r="D739" i="140"/>
  <c r="E739" i="140" s="1"/>
  <c r="D740" i="140"/>
  <c r="E740" i="140" s="1"/>
  <c r="D742" i="140"/>
  <c r="E742" i="140" s="1"/>
  <c r="D746" i="140"/>
  <c r="E746" i="140" s="1"/>
  <c r="D747" i="140"/>
  <c r="E747" i="140" s="1"/>
  <c r="D748" i="140"/>
  <c r="E748" i="140" s="1"/>
  <c r="D749" i="140"/>
  <c r="E749" i="140" s="1"/>
  <c r="D750" i="140"/>
  <c r="E750" i="140" s="1"/>
  <c r="D751" i="140"/>
  <c r="E751" i="140" s="1"/>
  <c r="D757" i="140"/>
  <c r="E757" i="140" s="1"/>
  <c r="D759" i="140"/>
  <c r="E759" i="140" s="1"/>
  <c r="D765" i="140"/>
  <c r="E765" i="140" s="1"/>
  <c r="D768" i="140"/>
  <c r="E768" i="140" s="1"/>
  <c r="D771" i="140"/>
  <c r="E771" i="140" s="1"/>
  <c r="D772" i="140"/>
  <c r="E772" i="140" s="1"/>
  <c r="D774" i="140"/>
  <c r="E774" i="140" s="1"/>
  <c r="D775" i="140"/>
  <c r="E775" i="140" s="1"/>
  <c r="D776" i="140"/>
  <c r="E776" i="140" s="1"/>
  <c r="D778" i="140"/>
  <c r="E778" i="140" s="1"/>
  <c r="D779" i="140"/>
  <c r="E779" i="140" s="1"/>
  <c r="D780" i="140"/>
  <c r="E780" i="140" s="1"/>
  <c r="D781" i="140"/>
  <c r="E781" i="140" s="1"/>
  <c r="D782" i="140"/>
  <c r="E782" i="140" s="1"/>
  <c r="D790" i="140"/>
  <c r="E790" i="140" s="1"/>
  <c r="D793" i="140"/>
  <c r="E793" i="140" s="1"/>
  <c r="D794" i="140"/>
  <c r="E794" i="140" s="1"/>
  <c r="D795" i="140"/>
  <c r="E795" i="140" s="1"/>
  <c r="D796" i="140"/>
  <c r="E796" i="140" s="1"/>
  <c r="D797" i="140"/>
  <c r="E797" i="140" s="1"/>
  <c r="D829" i="140"/>
  <c r="E829" i="140" s="1"/>
  <c r="D830" i="140"/>
  <c r="E830" i="140" s="1"/>
  <c r="D831" i="140"/>
  <c r="E831" i="140" s="1"/>
  <c r="D832" i="140"/>
  <c r="E832" i="140" s="1"/>
  <c r="D837" i="140"/>
  <c r="E837" i="140" s="1"/>
  <c r="D838" i="140"/>
  <c r="E838" i="140" s="1"/>
  <c r="D858" i="140"/>
  <c r="E858" i="140" s="1"/>
  <c r="D859" i="140"/>
  <c r="E859" i="140" s="1"/>
  <c r="D860" i="140"/>
  <c r="E860" i="140" s="1"/>
  <c r="D863" i="140"/>
  <c r="E863" i="140" s="1"/>
  <c r="D870" i="140"/>
  <c r="E870" i="140" s="1"/>
  <c r="D871" i="140"/>
  <c r="E871" i="140" s="1"/>
  <c r="D872" i="140"/>
  <c r="E872" i="140" s="1"/>
  <c r="D873" i="140"/>
  <c r="E873" i="140" s="1"/>
  <c r="D875" i="140"/>
  <c r="E875" i="140" s="1"/>
  <c r="D876" i="140"/>
  <c r="E876" i="140" s="1"/>
  <c r="D877" i="140"/>
  <c r="E877" i="140" s="1"/>
  <c r="D880" i="140"/>
  <c r="E880" i="140" s="1"/>
  <c r="D881" i="140"/>
  <c r="E881" i="140" s="1"/>
  <c r="D882" i="140"/>
  <c r="E882" i="140" s="1"/>
  <c r="D883" i="140"/>
  <c r="E883" i="140" s="1"/>
  <c r="D884" i="140"/>
  <c r="E884" i="140" s="1"/>
  <c r="D889" i="140"/>
  <c r="E889" i="140" s="1"/>
  <c r="D890" i="140"/>
  <c r="E890" i="140" s="1"/>
  <c r="D891" i="140"/>
  <c r="E891" i="140" s="1"/>
  <c r="D892" i="140"/>
  <c r="E892" i="140" s="1"/>
  <c r="D896" i="140"/>
  <c r="E896" i="140" s="1"/>
  <c r="D898" i="140"/>
  <c r="E898" i="140" s="1"/>
  <c r="D899" i="140"/>
  <c r="E899" i="140" s="1"/>
  <c r="D900" i="140"/>
  <c r="E900" i="140" s="1"/>
  <c r="D903" i="140"/>
  <c r="E903" i="140" s="1"/>
  <c r="D904" i="140"/>
  <c r="E904" i="140" s="1"/>
  <c r="D907" i="140"/>
  <c r="E907" i="140" s="1"/>
  <c r="D908" i="140"/>
  <c r="E908" i="140" s="1"/>
  <c r="D909" i="140"/>
  <c r="E909" i="140" s="1"/>
  <c r="D913" i="140"/>
  <c r="E913" i="140" s="1"/>
  <c r="D915" i="140"/>
  <c r="E915" i="140" s="1"/>
  <c r="D917" i="140"/>
  <c r="E917" i="140" s="1"/>
  <c r="D918" i="140"/>
  <c r="E918" i="140" s="1"/>
  <c r="D921" i="140"/>
  <c r="E921" i="140" s="1"/>
  <c r="D932" i="140"/>
  <c r="E932" i="140" s="1"/>
  <c r="D934" i="140"/>
  <c r="E934" i="140" s="1"/>
  <c r="D935" i="140"/>
  <c r="E935" i="140" s="1"/>
  <c r="D936" i="140"/>
  <c r="E936" i="140" s="1"/>
  <c r="D937" i="140"/>
  <c r="E937" i="140" s="1"/>
  <c r="D941" i="140"/>
  <c r="E941" i="140" s="1"/>
  <c r="D942" i="140"/>
  <c r="E942" i="140" s="1"/>
  <c r="D946" i="140"/>
  <c r="E946" i="140" s="1"/>
  <c r="D949" i="140"/>
  <c r="E949" i="140" s="1"/>
  <c r="D950" i="140"/>
  <c r="E950" i="140" s="1"/>
  <c r="D952" i="140"/>
  <c r="E952" i="140" s="1"/>
  <c r="D955" i="140"/>
  <c r="E955" i="140" s="1"/>
  <c r="D956" i="140"/>
  <c r="E956" i="140" s="1"/>
  <c r="D960" i="140"/>
  <c r="E960" i="140" s="1"/>
  <c r="D961" i="140"/>
  <c r="E961" i="140" s="1"/>
  <c r="D962" i="140"/>
  <c r="E962" i="140" s="1"/>
  <c r="D974" i="140"/>
  <c r="E974" i="140" s="1"/>
  <c r="D975" i="140"/>
  <c r="E975" i="140" s="1"/>
  <c r="D978" i="140"/>
  <c r="E978" i="140" s="1"/>
  <c r="D979" i="140"/>
  <c r="E979" i="140" s="1"/>
  <c r="D981" i="140"/>
  <c r="E981" i="140" s="1"/>
  <c r="D984" i="140"/>
  <c r="E984" i="140" s="1"/>
  <c r="D985" i="140"/>
  <c r="E985" i="140" s="1"/>
  <c r="D987" i="140"/>
  <c r="E987" i="140" s="1"/>
  <c r="D990" i="140"/>
  <c r="E990" i="140" s="1"/>
  <c r="D991" i="140"/>
  <c r="E991" i="140" s="1"/>
  <c r="D992" i="140"/>
  <c r="E992" i="140" s="1"/>
  <c r="D998" i="140"/>
  <c r="E998" i="140" s="1"/>
  <c r="D999" i="140"/>
  <c r="E999" i="140" s="1"/>
  <c r="D1000" i="140"/>
  <c r="E1000" i="140" s="1"/>
  <c r="D1001" i="140"/>
  <c r="E1001" i="140" s="1"/>
  <c r="D1012" i="140"/>
  <c r="E1012" i="140" s="1"/>
  <c r="D1013" i="140"/>
  <c r="E1013" i="140" s="1"/>
  <c r="D1014" i="140"/>
  <c r="E1014" i="140" s="1"/>
  <c r="D1017" i="140"/>
  <c r="E1017" i="140" s="1"/>
  <c r="D1035" i="140"/>
  <c r="E1035" i="140" s="1"/>
  <c r="D1036" i="140"/>
  <c r="E1036" i="140" s="1"/>
  <c r="D1045" i="140"/>
  <c r="E1045" i="140" s="1"/>
  <c r="D1056" i="140"/>
  <c r="E1056" i="140" s="1"/>
  <c r="D1057" i="140"/>
  <c r="E1057" i="140" s="1"/>
  <c r="D1058" i="140"/>
  <c r="E1058" i="140" s="1"/>
  <c r="D1059" i="140"/>
  <c r="E1059" i="140" s="1"/>
  <c r="D1060" i="140"/>
  <c r="E1060" i="140" s="1"/>
  <c r="D1068" i="140"/>
  <c r="E1068" i="140" s="1"/>
  <c r="D1069" i="140"/>
  <c r="E1069" i="140" s="1"/>
  <c r="D1073" i="140"/>
  <c r="E1073" i="140" s="1"/>
  <c r="D1074" i="140"/>
  <c r="E1074" i="140" s="1"/>
  <c r="D1075" i="140"/>
  <c r="E1075" i="140" s="1"/>
  <c r="D1076" i="140"/>
  <c r="E1076" i="140" s="1"/>
  <c r="D1077" i="140"/>
  <c r="E1077" i="140" s="1"/>
  <c r="D1086" i="140"/>
  <c r="E1086" i="140" s="1"/>
  <c r="D1108" i="140"/>
  <c r="E1108" i="140" s="1"/>
  <c r="D1109" i="140"/>
  <c r="E1109" i="140" s="1"/>
  <c r="D1122" i="140"/>
  <c r="E1122" i="140" s="1"/>
  <c r="D1123" i="140"/>
  <c r="E1123" i="140" s="1"/>
  <c r="D1138" i="140"/>
  <c r="E1138" i="140" s="1"/>
  <c r="D1143" i="140"/>
  <c r="E1143" i="140" s="1"/>
  <c r="D1145" i="140"/>
  <c r="E1145" i="140" s="1"/>
  <c r="D1151" i="140"/>
  <c r="E1151" i="140" s="1"/>
  <c r="D1152" i="140"/>
  <c r="E1152" i="140" s="1"/>
  <c r="D1153" i="140"/>
  <c r="E1153" i="140" s="1"/>
  <c r="D1154" i="140"/>
  <c r="E1154" i="140" s="1"/>
  <c r="D1162" i="140"/>
  <c r="E1162" i="140" s="1"/>
  <c r="D1163" i="140"/>
  <c r="E1163" i="140" s="1"/>
  <c r="D1164" i="140"/>
  <c r="E1164" i="140" s="1"/>
  <c r="D1167" i="140"/>
  <c r="E1167" i="140" s="1"/>
  <c r="D1169" i="140"/>
  <c r="E1169" i="140" s="1"/>
  <c r="D1170" i="140"/>
  <c r="E1170" i="140" s="1"/>
  <c r="D1171" i="140"/>
  <c r="E1171" i="140" s="1"/>
  <c r="D1175" i="140"/>
  <c r="E1175" i="140" s="1"/>
  <c r="D1176" i="140"/>
  <c r="E1176" i="140" s="1"/>
  <c r="D1177" i="140"/>
  <c r="E1177" i="140" s="1"/>
  <c r="D1178" i="140"/>
  <c r="E1178" i="140" s="1"/>
  <c r="D1218" i="140"/>
  <c r="E1218" i="140" s="1"/>
  <c r="D1219" i="140"/>
  <c r="E1219" i="140" s="1"/>
  <c r="D1220" i="140"/>
  <c r="E1220" i="140" s="1"/>
  <c r="D1224" i="140"/>
  <c r="E1224" i="140" s="1"/>
  <c r="D1229" i="140"/>
  <c r="E1229" i="140" s="1"/>
  <c r="D1230" i="140"/>
  <c r="E1230" i="140" s="1"/>
  <c r="D1238" i="140"/>
  <c r="E1238" i="140" s="1"/>
  <c r="D1280" i="140"/>
  <c r="E1280" i="140" s="1"/>
  <c r="D1281" i="140"/>
  <c r="E1281" i="140" s="1"/>
  <c r="D1297" i="140"/>
  <c r="E1297" i="140" s="1"/>
  <c r="D1298" i="140"/>
  <c r="E1298" i="140" s="1"/>
  <c r="D1301" i="140"/>
  <c r="E1301" i="140" s="1"/>
  <c r="D1303" i="140"/>
  <c r="E1303" i="140" s="1"/>
  <c r="D1306" i="140"/>
  <c r="E1306" i="140" s="1"/>
  <c r="D1315" i="140"/>
  <c r="E1315" i="140" s="1"/>
  <c r="D1316" i="140"/>
  <c r="E1316" i="140" s="1"/>
  <c r="D1317" i="140"/>
  <c r="E1317" i="140" s="1"/>
  <c r="D1327" i="140"/>
  <c r="E1327" i="140" s="1"/>
  <c r="D1350" i="140"/>
  <c r="E1350" i="140" s="1"/>
  <c r="D1353" i="140"/>
  <c r="E1353" i="140" s="1"/>
  <c r="D1368" i="140"/>
  <c r="E1368" i="140" s="1"/>
  <c r="D1369" i="140"/>
  <c r="E1369" i="140" s="1"/>
  <c r="D1370" i="140"/>
  <c r="E1370" i="140" s="1"/>
  <c r="D1371" i="140"/>
  <c r="E1371" i="140" s="1"/>
  <c r="D1372" i="140"/>
  <c r="E1372" i="140" s="1"/>
  <c r="D1373" i="140"/>
  <c r="E1373" i="140" s="1"/>
  <c r="D1376" i="140"/>
  <c r="E1376" i="140" s="1"/>
  <c r="D1377" i="140"/>
  <c r="E1377" i="140" s="1"/>
  <c r="D1378" i="140"/>
  <c r="E1378" i="140" s="1"/>
  <c r="D6" i="140"/>
  <c r="K16" i="149" l="1"/>
  <c r="J16" i="149"/>
  <c r="I16" i="149"/>
  <c r="H16" i="149"/>
  <c r="G16" i="149"/>
  <c r="F16" i="149"/>
  <c r="E16" i="149"/>
  <c r="D16" i="149"/>
  <c r="C16" i="149"/>
  <c r="B15" i="149"/>
  <c r="B14" i="149"/>
  <c r="B13" i="149"/>
  <c r="B12" i="149"/>
  <c r="B11" i="149"/>
  <c r="B10" i="149"/>
  <c r="B9" i="149"/>
  <c r="B8" i="149"/>
  <c r="B16" i="149" s="1"/>
  <c r="C56" i="148"/>
  <c r="D49" i="148"/>
  <c r="B49" i="148"/>
  <c r="D48" i="148"/>
  <c r="D47" i="148"/>
  <c r="D46" i="148"/>
  <c r="E45" i="148"/>
  <c r="D45" i="148"/>
  <c r="E44" i="148"/>
  <c r="D44" i="148"/>
  <c r="E43" i="148"/>
  <c r="D43" i="148"/>
  <c r="E42" i="148"/>
  <c r="E40" i="148"/>
  <c r="E39" i="148"/>
  <c r="E38" i="148"/>
  <c r="E37" i="148"/>
  <c r="E36" i="148"/>
  <c r="E35" i="148"/>
  <c r="D35" i="148"/>
  <c r="F34" i="148"/>
  <c r="E34" i="148"/>
  <c r="D34" i="148"/>
  <c r="E33" i="148"/>
  <c r="E32" i="148"/>
  <c r="E31" i="148"/>
  <c r="E30" i="148"/>
  <c r="E29" i="148"/>
  <c r="E28" i="148"/>
  <c r="E26" i="148"/>
  <c r="F25" i="148"/>
  <c r="E25" i="148"/>
  <c r="E24" i="148"/>
  <c r="E23" i="148"/>
  <c r="E22" i="148"/>
  <c r="E21" i="148"/>
  <c r="D21" i="148"/>
  <c r="D20" i="148"/>
  <c r="E19" i="148"/>
  <c r="D19" i="148"/>
  <c r="D18" i="148"/>
  <c r="E17" i="148"/>
  <c r="D17" i="148"/>
  <c r="E16" i="148"/>
  <c r="D16" i="148"/>
  <c r="F15" i="148"/>
  <c r="F14" i="148" s="1"/>
  <c r="D15" i="148"/>
  <c r="D14" i="148"/>
  <c r="E10" i="148"/>
  <c r="E9" i="148"/>
  <c r="E8" i="148"/>
  <c r="C16" i="146"/>
  <c r="C23" i="146" s="1"/>
  <c r="B16" i="146"/>
  <c r="C29" i="145"/>
  <c r="C22" i="145"/>
  <c r="B22" i="145"/>
  <c r="B32" i="143"/>
  <c r="B31" i="143"/>
  <c r="B30" i="143"/>
  <c r="B29" i="143"/>
  <c r="B28" i="143"/>
  <c r="B27" i="143"/>
  <c r="B26" i="143"/>
  <c r="B25" i="143"/>
  <c r="B24" i="143"/>
  <c r="B23" i="143"/>
  <c r="B22" i="143"/>
  <c r="B21" i="143"/>
  <c r="B20" i="143"/>
  <c r="B19" i="143"/>
  <c r="B18" i="143"/>
  <c r="B17" i="143"/>
  <c r="B16" i="143"/>
  <c r="B15" i="143"/>
  <c r="B14" i="143"/>
  <c r="K13" i="143"/>
  <c r="J13" i="143"/>
  <c r="I13" i="143"/>
  <c r="H13" i="143"/>
  <c r="G13" i="143"/>
  <c r="F13" i="143"/>
  <c r="E13" i="143"/>
  <c r="D13" i="143"/>
  <c r="C13" i="143"/>
  <c r="B13" i="143" s="1"/>
  <c r="B12" i="143"/>
  <c r="B11" i="143"/>
  <c r="K10" i="143"/>
  <c r="J10" i="143"/>
  <c r="I10" i="143"/>
  <c r="H10" i="143"/>
  <c r="G10" i="143"/>
  <c r="F10" i="143"/>
  <c r="E10" i="143"/>
  <c r="D10" i="143"/>
  <c r="C10" i="143"/>
  <c r="B10" i="143" s="1"/>
  <c r="B9" i="143"/>
  <c r="B8" i="143"/>
  <c r="B7" i="143"/>
  <c r="B6" i="143"/>
  <c r="B5" i="143"/>
  <c r="D29" i="139"/>
  <c r="C29" i="139"/>
  <c r="C42" i="139" s="1"/>
  <c r="B29" i="139"/>
  <c r="D28" i="139"/>
  <c r="D27" i="139"/>
  <c r="D26" i="139"/>
  <c r="D24" i="139"/>
  <c r="D23" i="139"/>
  <c r="D22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D7" i="139"/>
  <c r="D5" i="139"/>
  <c r="D29" i="137"/>
  <c r="C29" i="137"/>
  <c r="C40" i="137" s="1"/>
  <c r="B29" i="137"/>
  <c r="D28" i="137"/>
  <c r="D27" i="137"/>
  <c r="D26" i="137"/>
  <c r="D24" i="137"/>
  <c r="D23" i="137"/>
  <c r="D22" i="137"/>
  <c r="D19" i="137"/>
  <c r="D18" i="137"/>
  <c r="D17" i="137"/>
  <c r="D16" i="137"/>
  <c r="D15" i="137"/>
  <c r="D14" i="137"/>
  <c r="D13" i="137"/>
  <c r="D12" i="137"/>
  <c r="D11" i="137"/>
  <c r="D10" i="137"/>
  <c r="D9" i="137"/>
  <c r="D8" i="137"/>
  <c r="D7" i="137"/>
  <c r="D5" i="137"/>
  <c r="D28" i="136"/>
  <c r="D27" i="136"/>
  <c r="D25" i="136"/>
  <c r="D24" i="136"/>
  <c r="D23" i="136"/>
  <c r="C22" i="136"/>
  <c r="D22" i="136" s="1"/>
  <c r="B22" i="136"/>
  <c r="C6" i="136"/>
  <c r="B6" i="136"/>
  <c r="B29" i="136" s="1"/>
  <c r="E14" i="148" l="1"/>
  <c r="F49" i="148"/>
  <c r="E49" i="148" s="1"/>
  <c r="C29" i="136"/>
  <c r="C41" i="136" s="1"/>
  <c r="E15" i="148"/>
</calcChain>
</file>

<file path=xl/sharedStrings.xml><?xml version="1.0" encoding="utf-8"?>
<sst xmlns="http://schemas.openxmlformats.org/spreadsheetml/2006/main" count="2324" uniqueCount="1647">
  <si>
    <t>2018年度决算公开目录</t>
  </si>
  <si>
    <t>1、</t>
  </si>
  <si>
    <t>附表2018-1：2018年度一般公共预算收入决算表</t>
  </si>
  <si>
    <t>2、</t>
  </si>
  <si>
    <t>附表2018-2：2018年度一般公共预算支出决算表</t>
  </si>
  <si>
    <t>3、</t>
  </si>
  <si>
    <t>附表2018-3：2018年度本级一般公共预算收入决算表</t>
  </si>
  <si>
    <t>4、</t>
  </si>
  <si>
    <t>附表2018-4：2018年度本级一般公共预算支出决算表</t>
  </si>
  <si>
    <t>5、</t>
  </si>
  <si>
    <t>附表2018-5：2018年度本级一般公共预算支出决算功能分类明细表</t>
  </si>
  <si>
    <t>6、</t>
  </si>
  <si>
    <t>附表2018-6：2018年度本级一般公共预算支出经济分类决算表</t>
  </si>
  <si>
    <t>7、</t>
  </si>
  <si>
    <t>附表2018-7：2018年度本级一般公共预算基本支出经济分类决算表</t>
  </si>
  <si>
    <t>8、</t>
  </si>
  <si>
    <t>附表2018-8：2018年度本级一般公共预算对下税收返还和转移支付决算表</t>
  </si>
  <si>
    <t>9、</t>
  </si>
  <si>
    <t>附表2018-9：2018年度本级一般公共预算“三公”经费支出决算情况表</t>
  </si>
  <si>
    <t>10、</t>
  </si>
  <si>
    <t>附表2018-10：2018年度政府性基金预算收入决算表</t>
  </si>
  <si>
    <t>11、</t>
  </si>
  <si>
    <t>附表2018-11：2018年度政府性基金预算支出决算表</t>
  </si>
  <si>
    <t>12、</t>
  </si>
  <si>
    <t>附表2018-12：2018年度本级政府性基金预算收入决算表</t>
  </si>
  <si>
    <t>13、</t>
  </si>
  <si>
    <t>附表2018-13：2018年度本级政府性基金预算支出决算表</t>
  </si>
  <si>
    <t>14、</t>
  </si>
  <si>
    <t>附表2018-14：2018年度本级政府性基金对下转移支付决算表</t>
  </si>
  <si>
    <t>15、</t>
  </si>
  <si>
    <t>附表2018-15：2018年度国有资本经营预算收入决算表</t>
  </si>
  <si>
    <t>16、</t>
  </si>
  <si>
    <t>附表2018-16：2018年度国有资本经营预算支出决算表</t>
  </si>
  <si>
    <t>17、</t>
  </si>
  <si>
    <t>附表2018-17：2018年度本级国有资本经营预算收入决算表</t>
  </si>
  <si>
    <t>18、</t>
  </si>
  <si>
    <t>附表2018-18：2018年度本级国有资本经营预算支出决算表</t>
  </si>
  <si>
    <t>19、</t>
  </si>
  <si>
    <t>附表2018-19：2018年度社会保险基金预算收入决算表</t>
  </si>
  <si>
    <t>20、</t>
  </si>
  <si>
    <t>附表2018-20：2018年度社会保险基金预算支出决算表</t>
  </si>
  <si>
    <t>21、</t>
  </si>
  <si>
    <t>附表2018-21：2018年度本级社会保险基金预算收入决算表</t>
  </si>
  <si>
    <t>22、</t>
  </si>
  <si>
    <t>附表2018-22：2018年度本级社会保险基金预算支出决算表</t>
  </si>
  <si>
    <t>2018年度一般公共预算收入决算表</t>
  </si>
  <si>
    <t>单位：万元</t>
  </si>
  <si>
    <t>预算科目</t>
  </si>
  <si>
    <t>调整预算数</t>
  </si>
  <si>
    <t>决算数</t>
  </si>
  <si>
    <t>决算数为调整预算数的%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</si>
  <si>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</si>
  <si>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</si>
  <si>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</si>
  <si>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</si>
  <si>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</si>
  <si>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</si>
  <si>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</si>
  <si>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</si>
  <si>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</si>
  <si>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</si>
  <si>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</si>
  <si>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</si>
  <si>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</si>
  <si>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</si>
  <si>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</si>
  <si>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</si>
  <si>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</si>
  <si>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</si>
  <si>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</si>
  <si>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</si>
  <si>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</si>
  <si>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</si>
  <si>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</si>
  <si>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</si>
  <si>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收入小计</t>
  </si>
  <si>
    <t>三、债务转贷收入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</si>
  <si>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</si>
  <si>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</si>
  <si>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</si>
  <si>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</si>
  <si>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</si>
  <si>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</si>
  <si>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</si>
  <si>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</si>
  <si>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</si>
  <si>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</si>
  <si>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</si>
  <si>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2018年度一般公共预算支出决算表</t>
  </si>
  <si>
    <t>决算数为预算数的%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</si>
  <si>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</si>
  <si>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</si>
  <si>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</si>
  <si>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</si>
  <si>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</si>
  <si>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</si>
  <si>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</si>
  <si>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</si>
  <si>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</si>
  <si>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</si>
  <si>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</si>
  <si>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</si>
  <si>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</si>
  <si>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</si>
  <si>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</si>
  <si>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</si>
  <si>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</si>
  <si>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</si>
  <si>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</si>
  <si>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</si>
  <si>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</si>
  <si>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</si>
  <si>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</si>
  <si>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</si>
  <si>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</si>
  <si>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</si>
  <si>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</si>
  <si>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</si>
  <si>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</si>
  <si>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</si>
  <si>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</si>
  <si>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</si>
  <si>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</si>
  <si>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</si>
  <si>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</si>
  <si>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</si>
  <si>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2018年度本级一般公共预算收入决算表</t>
  </si>
  <si>
    <t xml:space="preserve">    上解收入</t>
  </si>
  <si>
    <t>2018年度本级一般公共预算支出决算表</t>
  </si>
  <si>
    <t xml:space="preserve">  补助下级支出</t>
  </si>
  <si>
    <t xml:space="preserve">  债务转贷支出</t>
  </si>
  <si>
    <t xml:space="preserve">  补充预算稳定调节基金</t>
  </si>
  <si>
    <t>2018年度本级一般公共预算支出决算功能分类明细表</t>
  </si>
  <si>
    <t>上年决算数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</si>
  <si>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</si>
  <si>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</si>
  <si>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</si>
  <si>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</si>
  <si>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</si>
  <si>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</si>
  <si>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</si>
  <si>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</si>
  <si>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</si>
  <si>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</si>
  <si>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</si>
  <si>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</si>
  <si>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</si>
  <si>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</si>
  <si>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</si>
  <si>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</si>
  <si>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</si>
  <si>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</si>
  <si>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</si>
  <si>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</si>
  <si>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</si>
  <si>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</si>
  <si>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</si>
  <si>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</si>
  <si>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</si>
  <si>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</si>
  <si>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</si>
  <si>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</si>
  <si>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</si>
  <si>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</si>
  <si>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</si>
  <si>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</si>
  <si>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</si>
  <si>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</si>
  <si>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</si>
  <si>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</si>
  <si>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</si>
  <si>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</si>
  <si>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</si>
  <si>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</si>
  <si>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</si>
  <si>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</si>
  <si>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</si>
  <si>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</si>
  <si>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</si>
  <si>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</si>
  <si>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</si>
  <si>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</si>
  <si>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</si>
  <si>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</si>
  <si>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</si>
  <si>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</si>
  <si>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</si>
  <si>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</si>
  <si>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</si>
  <si>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</si>
  <si>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</si>
  <si>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</si>
  <si>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</si>
  <si>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</si>
  <si>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</si>
  <si>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</si>
  <si>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</si>
  <si>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</si>
  <si>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</si>
  <si>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</si>
  <si>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</si>
  <si>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</si>
  <si>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</si>
  <si>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</si>
  <si>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</si>
  <si>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</si>
  <si>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</si>
  <si>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</si>
  <si>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</si>
  <si>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</si>
  <si>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</si>
  <si>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</si>
  <si>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</si>
  <si>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</si>
  <si>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</si>
  <si>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</si>
  <si>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</si>
  <si>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</si>
  <si>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</si>
  <si>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</si>
  <si>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</si>
  <si>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</si>
  <si>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</si>
  <si>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</si>
  <si>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</si>
  <si>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</si>
  <si>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</si>
  <si>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</si>
  <si>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</si>
  <si>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</si>
  <si>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</si>
  <si>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</si>
  <si>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</si>
  <si>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</si>
  <si>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</si>
  <si>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</si>
  <si>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</si>
  <si>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</si>
  <si>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</si>
  <si>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</si>
  <si>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</si>
  <si>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</si>
  <si>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</si>
  <si>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</si>
  <si>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</si>
  <si>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</si>
  <si>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</si>
  <si>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</si>
  <si>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</si>
  <si>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</si>
  <si>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</si>
  <si>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</si>
  <si>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</si>
  <si>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</si>
  <si>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</si>
  <si>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</si>
  <si>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</si>
  <si>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</si>
  <si>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</si>
  <si>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</si>
  <si>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</si>
  <si>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</si>
  <si>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</si>
  <si>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</si>
  <si>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</si>
  <si>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</si>
  <si>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</si>
  <si>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</si>
  <si>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</si>
  <si>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</si>
  <si>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</si>
  <si>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</si>
  <si>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</si>
  <si>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</si>
  <si>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</si>
  <si>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</si>
  <si>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</si>
  <si>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</si>
  <si>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</si>
  <si>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</si>
  <si>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</si>
  <si>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</si>
  <si>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</si>
  <si>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</si>
  <si>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</si>
  <si>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</si>
  <si>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</si>
  <si>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</si>
  <si>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</si>
  <si>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</si>
  <si>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</si>
  <si>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</si>
  <si>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</si>
  <si>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</si>
  <si>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</si>
  <si>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</si>
  <si>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</si>
  <si>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</si>
  <si>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</si>
  <si>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</si>
  <si>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</si>
  <si>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</si>
  <si>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</si>
  <si>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</si>
  <si>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</si>
  <si>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</si>
  <si>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</si>
  <si>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</si>
  <si>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</si>
  <si>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</si>
  <si>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</si>
  <si>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</si>
  <si>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</si>
  <si>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</si>
  <si>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</si>
  <si>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</si>
  <si>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</si>
  <si>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</si>
  <si>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</si>
  <si>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</si>
  <si>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</si>
  <si>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</si>
  <si>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</si>
  <si>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</si>
  <si>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</si>
  <si>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</si>
  <si>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</si>
  <si>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</si>
  <si>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</si>
  <si>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</si>
  <si>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</si>
  <si>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</si>
  <si>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</si>
  <si>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</si>
  <si>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</si>
  <si>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</si>
  <si>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</si>
  <si>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</si>
  <si>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</si>
  <si>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</si>
  <si>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</si>
  <si>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</si>
  <si>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</si>
  <si>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</si>
  <si>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</si>
  <si>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</si>
  <si>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</si>
  <si>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</si>
  <si>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</si>
  <si>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</si>
  <si>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</si>
  <si>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</si>
  <si>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</si>
  <si>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</si>
  <si>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</si>
  <si>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</si>
  <si>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</si>
  <si>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</si>
  <si>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</si>
  <si>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</si>
  <si>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</si>
  <si>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</si>
  <si>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</si>
  <si>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</si>
  <si>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</si>
  <si>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</si>
  <si>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</si>
  <si>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</si>
  <si>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</si>
  <si>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</si>
  <si>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</si>
  <si>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</si>
  <si>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</si>
  <si>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</si>
  <si>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</si>
  <si>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</si>
  <si>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</si>
  <si>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</si>
  <si>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</si>
  <si>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</si>
  <si>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</si>
  <si>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</si>
  <si>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</si>
  <si>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</si>
  <si>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</si>
  <si>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</si>
  <si>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</si>
  <si>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</si>
  <si>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</si>
  <si>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</si>
  <si>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</si>
  <si>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</si>
  <si>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</si>
  <si>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</si>
  <si>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</si>
  <si>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</si>
  <si>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</si>
  <si>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</si>
  <si>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</si>
  <si>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</si>
  <si>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</si>
  <si>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</si>
  <si>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</si>
  <si>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</si>
  <si>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</si>
  <si>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</si>
  <si>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</si>
  <si>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</si>
  <si>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</si>
  <si>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</si>
  <si>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</si>
  <si>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</si>
  <si>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</si>
  <si>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</si>
  <si>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</si>
  <si>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</si>
  <si>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</si>
  <si>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</si>
  <si>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</si>
  <si>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</si>
  <si>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</si>
  <si>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</si>
  <si>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</si>
  <si>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</si>
  <si>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</si>
  <si>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</si>
  <si>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</si>
  <si>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</si>
  <si>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</si>
  <si>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</si>
  <si>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</si>
  <si>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</si>
  <si>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</si>
  <si>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</si>
  <si>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</si>
  <si>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</si>
  <si>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</si>
  <si>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</si>
  <si>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</si>
  <si>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</si>
  <si>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</si>
  <si>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</si>
  <si>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</si>
  <si>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</si>
  <si>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</si>
  <si>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</si>
  <si>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</si>
  <si>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</si>
  <si>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</si>
  <si>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</si>
  <si>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</si>
  <si>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</si>
  <si>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</si>
  <si>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</si>
  <si>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</si>
  <si>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</si>
  <si>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</si>
  <si>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</si>
  <si>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</si>
  <si>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</si>
  <si>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</si>
  <si>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</si>
  <si>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</si>
  <si>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</si>
  <si>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</si>
  <si>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</si>
  <si>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</si>
  <si>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</si>
  <si>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</si>
  <si>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</si>
  <si>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</si>
  <si>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</si>
  <si>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</si>
  <si>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</si>
  <si>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</si>
  <si>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</si>
  <si>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</si>
  <si>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</si>
  <si>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</si>
  <si>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</si>
  <si>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</si>
  <si>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</si>
  <si>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</si>
  <si>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</si>
  <si>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</si>
  <si>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</si>
  <si>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</si>
  <si>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</si>
  <si>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</si>
  <si>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</si>
  <si>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</si>
  <si>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</si>
  <si>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</si>
  <si>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</si>
  <si>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</si>
  <si>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</si>
  <si>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</si>
  <si>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</si>
  <si>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</si>
  <si>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</si>
  <si>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</si>
  <si>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</si>
  <si>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</si>
  <si>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</si>
  <si>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</si>
  <si>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</si>
  <si>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</si>
  <si>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</si>
  <si>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</si>
  <si>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</si>
  <si>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</si>
  <si>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</si>
  <si>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</si>
  <si>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</si>
  <si>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</si>
  <si>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</si>
  <si>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</si>
  <si>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</si>
  <si>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</si>
  <si>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</si>
  <si>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</si>
  <si>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</si>
  <si>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</si>
  <si>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</si>
  <si>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</si>
  <si>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</si>
  <si>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</si>
  <si>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</si>
  <si>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</si>
  <si>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</si>
  <si>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</si>
  <si>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</si>
  <si>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</si>
  <si>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</si>
  <si>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</si>
  <si>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</si>
  <si>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</si>
  <si>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</si>
  <si>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</si>
  <si>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</si>
  <si>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</si>
  <si>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</si>
  <si>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</si>
  <si>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</si>
  <si>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</si>
  <si>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</si>
  <si>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</si>
  <si>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</si>
  <si>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</si>
  <si>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</si>
  <si>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</si>
  <si>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</si>
  <si>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</si>
  <si>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</si>
  <si>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</si>
  <si>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</si>
  <si>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</si>
  <si>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</si>
  <si>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</si>
  <si>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</si>
  <si>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</si>
  <si>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</si>
  <si>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</si>
  <si>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</si>
  <si>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</si>
  <si>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</si>
  <si>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</si>
  <si>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</si>
  <si>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</si>
  <si>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</si>
  <si>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</si>
  <si>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</si>
  <si>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</si>
  <si>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</si>
  <si>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</si>
  <si>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</si>
  <si>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</si>
  <si>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</si>
  <si>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</si>
  <si>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</si>
  <si>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</si>
  <si>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</si>
  <si>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</si>
  <si>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</si>
  <si>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</si>
  <si>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</si>
  <si>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</si>
  <si>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</si>
  <si>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</si>
  <si>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</si>
  <si>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</si>
  <si>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</si>
  <si>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</si>
  <si>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</si>
  <si>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</si>
  <si>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</si>
  <si>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</si>
  <si>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</si>
  <si>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</si>
  <si>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</si>
  <si>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</si>
  <si>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</si>
  <si>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</si>
  <si>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</si>
  <si>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</si>
  <si>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</si>
  <si>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</si>
  <si>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</si>
  <si>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</si>
  <si>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</si>
  <si>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</si>
  <si>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</si>
  <si>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</si>
  <si>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</si>
  <si>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</si>
  <si>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</si>
  <si>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</si>
  <si>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</si>
  <si>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</si>
  <si>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</si>
  <si>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</si>
  <si>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</si>
  <si>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</si>
  <si>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</si>
  <si>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</si>
  <si>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</si>
  <si>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</si>
  <si>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</si>
  <si>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</si>
  <si>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</si>
  <si>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</si>
  <si>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</si>
  <si>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</si>
  <si>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</si>
  <si>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</si>
  <si>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</si>
  <si>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</si>
  <si>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</si>
  <si>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</si>
  <si>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</si>
  <si>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</si>
  <si>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</si>
  <si>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</si>
  <si>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</si>
  <si>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</si>
  <si>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</si>
  <si>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</si>
  <si>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</si>
  <si>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</si>
  <si>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</si>
  <si>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</si>
  <si>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</si>
  <si>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</si>
  <si>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</si>
  <si>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</si>
  <si>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</si>
  <si>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</si>
  <si>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</si>
  <si>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</si>
  <si>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</si>
  <si>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</si>
  <si>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</si>
  <si>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</si>
  <si>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</si>
  <si>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</si>
  <si>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</si>
  <si>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</si>
  <si>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</si>
  <si>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</si>
  <si>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</si>
  <si>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</si>
  <si>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</si>
  <si>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</si>
  <si>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</si>
  <si>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</si>
  <si>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</si>
  <si>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</si>
  <si>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</si>
  <si>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</si>
  <si>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</si>
  <si>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</si>
  <si>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</si>
  <si>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</si>
  <si>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</si>
  <si>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</si>
  <si>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</si>
  <si>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</si>
  <si>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</si>
  <si>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</si>
  <si>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</si>
  <si>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</si>
  <si>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</si>
  <si>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</si>
  <si>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</si>
  <si>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</si>
  <si>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</si>
  <si>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</si>
  <si>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</si>
  <si>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</si>
  <si>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</si>
  <si>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</si>
  <si>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</si>
  <si>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</si>
  <si>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</si>
  <si>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</si>
  <si>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</si>
  <si>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</si>
  <si>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</si>
  <si>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</si>
  <si>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</si>
  <si>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</si>
  <si>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</si>
  <si>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</si>
  <si>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</si>
  <si>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</si>
  <si>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</si>
  <si>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</si>
  <si>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</si>
  <si>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</si>
  <si>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</si>
  <si>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</si>
  <si>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</si>
  <si>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</si>
  <si>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</si>
  <si>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</si>
  <si>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</si>
  <si>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</si>
  <si>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</si>
  <si>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</si>
  <si>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</si>
  <si>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</si>
  <si>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</si>
  <si>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</si>
  <si>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</si>
  <si>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</si>
  <si>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</si>
  <si>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</si>
  <si>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</si>
  <si>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</si>
  <si>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</si>
  <si>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</si>
  <si>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</si>
  <si>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</si>
  <si>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</si>
  <si>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</si>
  <si>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</si>
  <si>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</si>
  <si>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</si>
  <si>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</si>
  <si>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</si>
  <si>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</si>
  <si>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</si>
  <si>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</si>
  <si>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</si>
  <si>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</si>
  <si>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</si>
  <si>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</si>
  <si>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</si>
  <si>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</si>
  <si>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</si>
  <si>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</si>
  <si>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</si>
  <si>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</si>
  <si>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</si>
  <si>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</si>
  <si>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</si>
  <si>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</si>
  <si>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</si>
  <si>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</si>
  <si>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</si>
  <si>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</si>
  <si>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</si>
  <si>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</si>
  <si>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</si>
  <si>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</si>
  <si>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</si>
  <si>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</si>
  <si>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</si>
  <si>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</si>
  <si>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</si>
  <si>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</si>
  <si>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</si>
  <si>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</si>
  <si>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</si>
  <si>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</si>
  <si>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</si>
  <si>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</si>
  <si>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</si>
  <si>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</si>
  <si>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</si>
  <si>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</si>
  <si>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</si>
  <si>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</si>
  <si>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</si>
  <si>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</si>
  <si>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</si>
  <si>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</si>
  <si>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</si>
  <si>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</si>
  <si>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</si>
  <si>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</si>
  <si>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</si>
  <si>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</si>
  <si>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</si>
  <si>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</si>
  <si>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</si>
  <si>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</si>
  <si>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</si>
  <si>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</si>
  <si>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</si>
  <si>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</si>
  <si>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</si>
  <si>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</si>
  <si>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</si>
  <si>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</si>
  <si>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</si>
  <si>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</si>
  <si>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</si>
  <si>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</si>
  <si>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</si>
  <si>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</si>
  <si>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</si>
  <si>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</si>
  <si>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</si>
  <si>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</si>
  <si>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</si>
  <si>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</si>
  <si>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</si>
  <si>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</si>
  <si>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</si>
  <si>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</si>
  <si>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</si>
  <si>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</si>
  <si>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</si>
  <si>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</si>
  <si>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</si>
  <si>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</si>
  <si>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</si>
  <si>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</si>
  <si>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</si>
  <si>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</si>
  <si>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</si>
  <si>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</si>
  <si>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</si>
  <si>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</si>
  <si>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</si>
  <si>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</si>
  <si>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</si>
  <si>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</si>
  <si>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</si>
  <si>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</si>
  <si>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</si>
  <si>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</si>
  <si>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</si>
  <si>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</si>
  <si>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</si>
  <si>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</si>
  <si>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</si>
  <si>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</si>
  <si>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</si>
  <si>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</si>
  <si>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</si>
  <si>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</si>
  <si>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</si>
  <si>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</si>
  <si>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</si>
  <si>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</si>
  <si>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</si>
  <si>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</si>
  <si>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</si>
  <si>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</si>
  <si>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</si>
  <si>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</si>
  <si>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</si>
  <si>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</si>
  <si>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</si>
  <si>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</si>
  <si>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</si>
  <si>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</si>
  <si>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</si>
  <si>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</si>
  <si>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</si>
  <si>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</si>
  <si>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</si>
  <si>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</si>
  <si>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</si>
  <si>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</si>
  <si>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</si>
  <si>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</si>
  <si>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</si>
  <si>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</si>
  <si>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</si>
  <si>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</si>
  <si>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</si>
  <si>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</si>
  <si>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</si>
  <si>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</si>
  <si>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</si>
  <si>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</si>
  <si>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</si>
  <si>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</si>
  <si>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</si>
  <si>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</si>
  <si>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</si>
  <si>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</si>
  <si>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</si>
  <si>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</si>
  <si>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</si>
  <si>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</si>
  <si>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</si>
  <si>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</si>
  <si>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</si>
  <si>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</si>
  <si>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</si>
  <si>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</si>
  <si>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</si>
  <si>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</si>
  <si>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</si>
  <si>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</si>
  <si>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</si>
  <si>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</si>
  <si>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</si>
  <si>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</si>
  <si>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</si>
  <si>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</si>
  <si>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</si>
  <si>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</si>
  <si>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</si>
  <si>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</si>
  <si>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</si>
  <si>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</si>
  <si>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</si>
  <si>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</si>
  <si>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</si>
  <si>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</si>
  <si>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</si>
  <si>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</si>
  <si>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</si>
  <si>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</si>
  <si>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</si>
  <si>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</si>
  <si>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</si>
  <si>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</si>
  <si>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</si>
  <si>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</si>
  <si>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</si>
  <si>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</si>
  <si>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</si>
  <si>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</si>
  <si>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</si>
  <si>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</si>
  <si>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</si>
  <si>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</si>
  <si>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</si>
  <si>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</si>
  <si>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</si>
  <si>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</si>
  <si>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</si>
  <si>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</si>
  <si>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</si>
  <si>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</si>
  <si>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</si>
  <si>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</si>
  <si>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</si>
  <si>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</si>
  <si>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</si>
  <si>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</si>
  <si>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</si>
  <si>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</si>
  <si>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</si>
  <si>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</si>
  <si>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</si>
  <si>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</si>
  <si>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</si>
  <si>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</si>
  <si>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</si>
  <si>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</si>
  <si>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</si>
  <si>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</si>
  <si>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</si>
  <si>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</si>
  <si>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</si>
  <si>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</si>
  <si>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</si>
  <si>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</si>
  <si>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</si>
  <si>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</si>
  <si>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</si>
  <si>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</si>
  <si>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</si>
  <si>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</si>
  <si>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</si>
  <si>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</si>
  <si>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</si>
  <si>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</si>
  <si>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</si>
  <si>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</si>
  <si>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</si>
  <si>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</si>
  <si>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</si>
  <si>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</si>
  <si>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</si>
  <si>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</si>
  <si>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</si>
  <si>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</si>
  <si>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</si>
  <si>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</si>
  <si>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</si>
  <si>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</si>
  <si>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</si>
  <si>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</si>
  <si>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</si>
  <si>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</si>
  <si>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</si>
  <si>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</si>
  <si>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</si>
  <si>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</si>
  <si>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</si>
  <si>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</si>
  <si>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</si>
  <si>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</si>
  <si>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</si>
  <si>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</si>
  <si>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</si>
  <si>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</si>
  <si>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</si>
  <si>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</si>
  <si>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</si>
  <si>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</si>
  <si>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</si>
  <si>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</si>
  <si>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</si>
  <si>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</si>
  <si>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</si>
  <si>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</si>
  <si>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</si>
  <si>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</si>
  <si>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</si>
  <si>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</si>
  <si>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</si>
  <si>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</si>
  <si>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</si>
  <si>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</si>
  <si>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</si>
  <si>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</si>
  <si>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</si>
  <si>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</si>
  <si>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</si>
  <si>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</si>
  <si>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</si>
  <si>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</si>
  <si>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</si>
  <si>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</si>
  <si>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</si>
  <si>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</si>
  <si>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</si>
  <si>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</si>
  <si>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</si>
  <si>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</si>
  <si>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</si>
  <si>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</si>
  <si>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</si>
  <si>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</si>
  <si>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</si>
  <si>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</si>
  <si>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</si>
  <si>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</si>
  <si>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</si>
  <si>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</si>
  <si>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</si>
  <si>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</si>
  <si>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</si>
  <si>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</si>
  <si>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</si>
  <si>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</si>
  <si>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</si>
  <si>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</si>
  <si>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</si>
  <si>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</si>
  <si>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</si>
  <si>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</si>
  <si>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</si>
  <si>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</si>
  <si>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</si>
  <si>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</si>
  <si>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</si>
  <si>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</si>
  <si>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</si>
  <si>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</si>
  <si>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</si>
  <si>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</si>
  <si>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</si>
  <si>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</si>
  <si>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</si>
  <si>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</si>
  <si>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</si>
  <si>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</si>
  <si>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</si>
  <si>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</si>
  <si>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</si>
  <si>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</si>
  <si>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</si>
  <si>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</si>
  <si>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</si>
  <si>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</si>
  <si>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</si>
  <si>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</si>
  <si>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</si>
  <si>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</si>
  <si>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</si>
  <si>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</si>
  <si>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</si>
  <si>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</si>
  <si>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</si>
  <si>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</si>
  <si>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</si>
  <si>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</si>
  <si>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</si>
  <si>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</si>
  <si>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</si>
  <si>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</si>
  <si>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</si>
  <si>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</si>
  <si>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</si>
  <si>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</si>
  <si>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</si>
  <si>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</si>
  <si>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</si>
  <si>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</si>
  <si>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</si>
  <si>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</si>
  <si>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</si>
  <si>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</si>
  <si>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</si>
  <si>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</si>
  <si>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</si>
  <si>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</si>
  <si>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</si>
  <si>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</si>
  <si>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</si>
  <si>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</si>
  <si>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</si>
  <si>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</si>
  <si>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</si>
  <si>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</si>
  <si>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</si>
  <si>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</si>
  <si>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</si>
  <si>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</si>
  <si>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</si>
  <si>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</si>
  <si>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</si>
  <si>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</si>
  <si>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</si>
  <si>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</si>
  <si>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</si>
  <si>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</si>
  <si>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</si>
  <si>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</si>
  <si>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</si>
  <si>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</si>
  <si>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</si>
  <si>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</si>
  <si>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</si>
  <si>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</si>
  <si>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</si>
  <si>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</si>
  <si>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</si>
  <si>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</si>
  <si>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</si>
  <si>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</si>
  <si>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</si>
  <si>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</si>
  <si>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</si>
  <si>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</si>
  <si>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</si>
  <si>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</si>
  <si>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</si>
  <si>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</si>
  <si>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</si>
  <si>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</si>
  <si>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</si>
  <si>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</si>
  <si>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</si>
  <si>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</si>
  <si>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</si>
  <si>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</si>
  <si>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</si>
  <si>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</si>
  <si>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</si>
  <si>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</si>
  <si>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</si>
  <si>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</si>
  <si>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</si>
  <si>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</si>
  <si>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</si>
  <si>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</si>
  <si>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</si>
  <si>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</si>
  <si>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</si>
  <si>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</si>
  <si>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</si>
  <si>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</si>
  <si>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</si>
  <si>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</si>
  <si>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</si>
  <si>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</si>
  <si>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</si>
  <si>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</si>
  <si>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2018年度本级一般公共预算支出经济分类决算表</t>
  </si>
  <si>
    <t>决算数（试编）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</si>
  <si>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</si>
  <si>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</si>
  <si>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</si>
  <si>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</si>
  <si>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</si>
  <si>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</si>
  <si>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</si>
  <si>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</si>
  <si>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</si>
  <si>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</si>
  <si>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</si>
  <si>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</si>
  <si>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</si>
  <si>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</si>
  <si>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</si>
  <si>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</si>
  <si>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</si>
  <si>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</si>
  <si>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</si>
  <si>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</si>
  <si>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</si>
  <si>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</si>
  <si>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</si>
  <si>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</si>
  <si>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</si>
  <si>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</si>
  <si>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</si>
  <si>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</si>
  <si>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</si>
  <si>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</si>
  <si>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</si>
  <si>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</si>
  <si>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</si>
  <si>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</si>
  <si>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</si>
  <si>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</si>
  <si>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</si>
  <si>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</si>
  <si>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</si>
  <si>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</si>
  <si>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</si>
  <si>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</si>
  <si>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</si>
  <si>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</si>
  <si>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</si>
  <si>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</si>
  <si>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</si>
  <si>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</si>
  <si>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</si>
  <si>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</si>
  <si>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</si>
  <si>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</si>
  <si>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</si>
  <si>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</si>
  <si>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</si>
  <si>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</si>
  <si>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</si>
  <si>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2018年度本级一般公共预算基本支出经济分类决算表</t>
  </si>
  <si>
    <t>项   目</t>
  </si>
  <si>
    <t>2018年度本级一般公共预算对下税收返还和转移支付决算表</t>
  </si>
  <si>
    <t>项  目</t>
  </si>
  <si>
    <t>小计</t>
  </si>
  <si>
    <t>濉溪</t>
  </si>
  <si>
    <t>溪口</t>
  </si>
  <si>
    <t>里心</t>
  </si>
  <si>
    <t>黄埠</t>
  </si>
  <si>
    <t>客坊</t>
  </si>
  <si>
    <t>黄坊</t>
  </si>
  <si>
    <t>溪源</t>
  </si>
  <si>
    <t>均口</t>
  </si>
  <si>
    <t>伊家</t>
  </si>
  <si>
    <t>一、税收返还</t>
  </si>
  <si>
    <t>1.增值税和消费税税收返还收入</t>
  </si>
  <si>
    <t>2.所得税基数返还收入</t>
  </si>
  <si>
    <t>3.成品油价格和税费改革税收返还收入</t>
  </si>
  <si>
    <t>4.其他税收返还收入</t>
  </si>
  <si>
    <t>二、一般性转移支付</t>
  </si>
  <si>
    <t>1.体制补助收入</t>
  </si>
  <si>
    <t>2.其他一般性转移支付收入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</si>
  <si>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</si>
  <si>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</si>
  <si>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</si>
  <si>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</si>
  <si>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</si>
  <si>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</si>
  <si>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</si>
  <si>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</si>
  <si>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</si>
  <si>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</si>
  <si>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</si>
  <si>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</si>
  <si>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</si>
  <si>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</si>
  <si>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</si>
  <si>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</si>
  <si>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</si>
  <si>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</si>
  <si>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</si>
  <si>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</si>
  <si>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附件</t>
  </si>
  <si>
    <t>金额单位：万元</t>
  </si>
  <si>
    <t>统计数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</si>
  <si>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</si>
  <si>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</si>
  <si>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</si>
  <si>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</si>
  <si>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</si>
  <si>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</si>
  <si>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</si>
  <si>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</si>
  <si>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</si>
  <si>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</si>
  <si>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</si>
  <si>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</si>
  <si>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</si>
  <si>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</si>
  <si>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</si>
  <si>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</si>
  <si>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</si>
  <si>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</si>
  <si>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</si>
  <si>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</si>
  <si>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</si>
  <si>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</si>
  <si>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2018年度政府性基金预算收入决算表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</si>
  <si>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</si>
  <si>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</si>
  <si>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</si>
  <si>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</si>
  <si>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</si>
  <si>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</si>
  <si>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</si>
  <si>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</si>
  <si>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</si>
  <si>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</si>
  <si>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</si>
  <si>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</si>
  <si>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</si>
  <si>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</si>
  <si>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</si>
  <si>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</si>
  <si>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专项债券对应项目专项收入</t>
  </si>
  <si>
    <t>本年收入小计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</si>
  <si>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</si>
  <si>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</si>
  <si>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</si>
  <si>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</si>
  <si>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</si>
  <si>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</si>
  <si>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2018年度政府性基金预算支出决算表</t>
  </si>
  <si>
    <t>本年支出小计</t>
  </si>
  <si>
    <t>上解上级支出</t>
  </si>
  <si>
    <t>调出资金</t>
  </si>
  <si>
    <t>计划单列市上解省支出</t>
  </si>
  <si>
    <t>待偿债置换专项债券结余</t>
  </si>
  <si>
    <t>年终结余</t>
  </si>
  <si>
    <t>2018年度本级政府性基金预算收入决算表</t>
  </si>
  <si>
    <t>2018年度本级政府性基金预算支出决算表</t>
  </si>
  <si>
    <t>上年数</t>
  </si>
  <si>
    <t xml:space="preserve">  国家电影事业发展专项资金及对应专项债务收入安排的支出</t>
  </si>
  <si>
    <t xml:space="preserve">    资助城市影院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</si>
  <si>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</si>
  <si>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</si>
  <si>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</si>
  <si>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</si>
  <si>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</si>
  <si>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</si>
  <si>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</si>
  <si>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</si>
  <si>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</si>
  <si>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</si>
  <si>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其他国有土地使用权出让收入安排的支出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</si>
  <si>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</si>
  <si>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</si>
  <si>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</si>
  <si>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大中型水库库区基金及对应专项债务收入安排的支出</t>
  </si>
  <si>
    <t xml:space="preserve">    解决移民遗留问题</t>
  </si>
  <si>
    <t xml:space="preserve">    其他大中型水库库区基金支出</t>
  </si>
  <si>
    <t xml:space="preserve">  国家重大水利工程建设基金及对应专项债务收入安排的支出</t>
  </si>
  <si>
    <t xml:space="preserve">    其他重大水利工程建设基金支出</t>
  </si>
  <si>
    <t xml:space="preserve">  旅游发展基金支出</t>
  </si>
  <si>
    <t xml:space="preserve">    地方旅游开发项目补助</t>
  </si>
  <si>
    <t xml:space="preserve">  其他政府性基金及对应专项债务收入安排的支出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</si>
  <si>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</si>
  <si>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</si>
  <si>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</si>
  <si>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</si>
  <si>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</si>
  <si>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用于扶贫的彩票公益金支出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</si>
  <si>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</si>
  <si>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</si>
  <si>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</si>
  <si>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地方政府专项债务发行费用支出</t>
  </si>
  <si>
    <t xml:space="preserve">    土地储备专项债券发行费用支出</t>
  </si>
  <si>
    <t>补助下级支出</t>
  </si>
  <si>
    <t>2018年度本级政府性基金对下转移支付决算表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</si>
  <si>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</si>
  <si>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</si>
  <si>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</si>
  <si>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</si>
  <si>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</si>
  <si>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</si>
  <si>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</si>
  <si>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</si>
  <si>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</si>
  <si>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</si>
  <si>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</si>
  <si>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2018年度国有资本经营预算收入决算表</t>
  </si>
  <si>
    <t xml:space="preserve"> 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</si>
  <si>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</si>
  <si>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</si>
  <si>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</si>
  <si>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</si>
  <si>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</si>
  <si>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</si>
  <si>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2018年度国有资本经营预算支出决算表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</si>
  <si>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</si>
  <si>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</si>
  <si>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</si>
  <si>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</si>
  <si>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</si>
  <si>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2018年度本级国有资本经营预算收入决算表</t>
  </si>
  <si>
    <t>项目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</si>
  <si>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</si>
  <si>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</si>
  <si>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</si>
  <si>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</si>
  <si>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</si>
  <si>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</si>
  <si>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</si>
  <si>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</si>
  <si>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</si>
  <si>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</si>
  <si>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</si>
  <si>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</si>
  <si>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</si>
  <si>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</si>
  <si>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</si>
  <si>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</si>
  <si>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</si>
  <si>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</si>
  <si>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</si>
  <si>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</si>
  <si>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</si>
  <si>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</si>
  <si>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</si>
  <si>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</si>
  <si>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</si>
  <si>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</si>
  <si>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</si>
  <si>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</si>
  <si>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</si>
  <si>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</si>
  <si>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</si>
  <si>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</si>
  <si>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</si>
  <si>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</si>
  <si>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</si>
  <si>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</si>
  <si>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</si>
  <si>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</si>
  <si>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</si>
  <si>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</si>
  <si>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</si>
  <si>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</si>
  <si>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</si>
  <si>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</si>
  <si>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</si>
  <si>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</si>
  <si>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</si>
  <si>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</si>
  <si>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国有资本经营预算转移支付收入</t>
  </si>
  <si>
    <t xml:space="preserve">    上年结转收入</t>
  </si>
  <si>
    <t>2018年度本级国有资本经营预算支出决算表</t>
  </si>
  <si>
    <t>决算数为预算数的％</t>
  </si>
  <si>
    <t>决算数为上年决算数的％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</si>
  <si>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</si>
  <si>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</si>
  <si>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</si>
  <si>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</si>
  <si>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</si>
  <si>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</si>
  <si>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</si>
  <si>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</si>
  <si>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</si>
  <si>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</si>
  <si>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</si>
  <si>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</si>
  <si>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</si>
  <si>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</si>
  <si>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</si>
  <si>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</si>
  <si>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</si>
  <si>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</si>
  <si>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</si>
  <si>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</si>
  <si>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</si>
  <si>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</si>
  <si>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</si>
  <si>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</si>
  <si>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</si>
  <si>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</si>
  <si>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</si>
  <si>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 xml:space="preserve">    国有资本经营预算转移支付支出</t>
  </si>
  <si>
    <t xml:space="preserve">    调出资金</t>
  </si>
  <si>
    <t>本年支出合计</t>
  </si>
  <si>
    <t>2018年度社会保险基金预算收入决算表</t>
  </si>
  <si>
    <t>预算数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</si>
  <si>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</si>
  <si>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</si>
  <si>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</si>
  <si>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</si>
  <si>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</si>
  <si>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</si>
  <si>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</si>
  <si>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(二)新型农村合作医疗基金收入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</si>
  <si>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</si>
  <si>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</si>
  <si>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</si>
  <si>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</si>
  <si>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</si>
  <si>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备注：预决算收入含动用上年结余数。</t>
  </si>
  <si>
    <t>2018年度社会保险基金预算支出决算表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</si>
  <si>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</si>
  <si>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</si>
  <si>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</si>
  <si>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</si>
  <si>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</si>
  <si>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</si>
  <si>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</si>
  <si>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</si>
  <si>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</si>
  <si>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六、工伤保险基金支出</t>
  </si>
  <si>
    <t>七、失业保险基金支出</t>
  </si>
  <si>
    <t>八、生育保险基金支出</t>
  </si>
  <si>
    <t>合  计</t>
  </si>
  <si>
    <t>2018年度本级社会保险基金预算收入决算表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</si>
  <si>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</si>
  <si>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</si>
  <si>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</si>
  <si>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</si>
  <si>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</si>
  <si>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</si>
  <si>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</si>
  <si>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</si>
  <si>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</si>
  <si>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</si>
  <si>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</si>
  <si>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</si>
  <si>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</si>
  <si>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2018年度本级社会保险基金预算支出决算表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</si>
  <si>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</si>
  <si>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</si>
  <si>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</si>
  <si>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</si>
  <si>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</si>
  <si>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</si>
  <si>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</si>
  <si>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</si>
  <si>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</si>
  <si>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</si>
  <si>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</si>
  <si>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</si>
  <si>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</si>
  <si>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</si>
  <si>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</si>
  <si>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</si>
  <si>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</si>
  <si>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</si>
  <si>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</si>
  <si>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</si>
  <si>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</si>
  <si>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</si>
  <si>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</si>
  <si>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</si>
  <si>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</si>
  <si>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</si>
  <si>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</si>
  <si>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</si>
  <si>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</si>
  <si>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技能提升支出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</si>
  <si>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</si>
  <si>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</si>
  <si>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</si>
  <si>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</si>
  <si>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  <phoneticPr fontId="84" type="noConversion"/>
  </si>
  <si>
    <t>2018年度政府一般债务余额和限额情况表</t>
    <phoneticPr fontId="101" type="noConversion"/>
  </si>
  <si>
    <t>单位：万元</t>
    <phoneticPr fontId="101" type="noConversion"/>
  </si>
  <si>
    <t>政府债务余额</t>
    <phoneticPr fontId="101" type="noConversion"/>
  </si>
  <si>
    <t>金额</t>
    <phoneticPr fontId="84" type="noConversion"/>
  </si>
  <si>
    <t>1. 2017年末一般债务余额</t>
    <phoneticPr fontId="101" type="noConversion"/>
  </si>
  <si>
    <t>2. 2018年新增一般债务额</t>
    <phoneticPr fontId="101" type="noConversion"/>
  </si>
  <si>
    <t>3. 2018年偿还一般债务本金</t>
    <phoneticPr fontId="101" type="noConversion"/>
  </si>
  <si>
    <t>4. 2018年末一般债务余额</t>
    <phoneticPr fontId="101" type="noConversion"/>
  </si>
  <si>
    <t>政府债务限额</t>
    <phoneticPr fontId="101" type="noConversion"/>
  </si>
  <si>
    <t>1．2017年一般债务限额</t>
    <phoneticPr fontId="101" type="noConversion"/>
  </si>
  <si>
    <t>2. 2018年新增一般债务限额</t>
    <phoneticPr fontId="101" type="noConversion"/>
  </si>
  <si>
    <t>3．2018年一般债务限额</t>
    <phoneticPr fontId="101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</si>
  <si>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84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</si>
  <si>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84" type="noConversion"/>
  </si>
  <si>
    <t>3．2018年专项债务限额</t>
  </si>
  <si>
    <t>2. 2018年新增专项债务限额</t>
  </si>
  <si>
    <t>1．2017年专项债务限额</t>
  </si>
  <si>
    <t>金额</t>
    <phoneticPr fontId="84" type="noConversion"/>
  </si>
  <si>
    <t>政府债务限额</t>
    <phoneticPr fontId="101" type="noConversion"/>
  </si>
  <si>
    <t>4. 2018年末专项债务余额</t>
  </si>
  <si>
    <t>3. 2018年偿还专项债务本金</t>
  </si>
  <si>
    <t>2. 2018年新增专项债务额</t>
  </si>
  <si>
    <t>1. 2017年末专项债务余额</t>
  </si>
  <si>
    <t>政府债务余额</t>
    <phoneticPr fontId="101" type="noConversion"/>
  </si>
  <si>
    <t>单位：万元</t>
    <phoneticPr fontId="101" type="noConversion"/>
  </si>
  <si>
    <t>2018年度政府专项债务余额和限额情况表</t>
    <phoneticPr fontId="101" type="noConversion"/>
  </si>
  <si>
    <t>附表5-3</t>
    <phoneticPr fontId="84" type="noConversion"/>
  </si>
  <si>
    <t>附表2-1</t>
    <phoneticPr fontId="84" type="noConversion"/>
  </si>
  <si>
    <t>附表2-2</t>
  </si>
  <si>
    <t>附表2-3</t>
  </si>
  <si>
    <t>附表2-4</t>
  </si>
  <si>
    <t>附表2-5</t>
  </si>
  <si>
    <t>附表2-6</t>
  </si>
  <si>
    <t>附表2-7</t>
  </si>
  <si>
    <t>附表2-8</t>
  </si>
  <si>
    <t>附表2-10</t>
  </si>
  <si>
    <t>附表2-11</t>
  </si>
  <si>
    <t>附表2-12</t>
  </si>
  <si>
    <t>附表2-13</t>
  </si>
  <si>
    <t>附表2-14</t>
  </si>
  <si>
    <t>附表2-15</t>
  </si>
  <si>
    <t>附表2-16</t>
  </si>
  <si>
    <t>附表2-17</t>
  </si>
  <si>
    <t>附表2-18</t>
  </si>
  <si>
    <t>附表2-19</t>
  </si>
  <si>
    <t>附表2-20</t>
  </si>
  <si>
    <t>附表2-21</t>
  </si>
  <si>
    <t>附表2-22</t>
  </si>
  <si>
    <t>决算数为上年决算数的%</t>
    <phoneticPr fontId="84" type="noConversion"/>
  </si>
  <si>
    <t>2018年县本级“三公”经费公共财政拨款支出情况表</t>
    <phoneticPr fontId="8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</si>
</sst>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\¥* #,##0_-;\-\¥* #,##0_-;_-\¥* &quot;-&quot;_-;_-@_-"/>
    <numFmt numFmtId="178" formatCode="#,##0_ "/>
    <numFmt numFmtId="179" formatCode="_-&quot;$&quot;* #,##0_-;\-&quot;$&quot;* #,##0_-;_-&quot;$&quot;* &quot;-&quot;_-;_-@_-"/>
    <numFmt numFmtId="180" formatCode="0.0"/>
    <numFmt numFmtId="181" formatCode="#,##0_);[Red]\(#,##0\)"/>
    <numFmt numFmtId="182" formatCode="_(&quot;$&quot;* #,##0.00_);_(&quot;$&quot;* \(#,##0.00\);_(&quot;$&quot;* &quot;-&quot;??_);_(@_)"/>
    <numFmt numFmtId="183" formatCode="_ \¥* #,##0.00_ ;_ \¥* \-#,##0.00_ ;_ \¥* &quot;-&quot;??_ ;_ @_ "/>
    <numFmt numFmtId="184" formatCode="0_);[Red]\(0\)"/>
    <numFmt numFmtId="185" formatCode="#,##0;\-#,##0;&quot;-&quot;"/>
    <numFmt numFmtId="186" formatCode="\$#,##0;\(\$#,##0\)"/>
    <numFmt numFmtId="187" formatCode="_(* #,##0.00_);_(* \(#,##0.00\);_(* &quot;-&quot;??_);_(@_)"/>
    <numFmt numFmtId="188" formatCode="_-* #,##0.00_-;\-* #,##0.00_-;_-* &quot;-&quot;??_-;_-@_-"/>
    <numFmt numFmtId="189" formatCode="0_ ;[Red]\-0\ "/>
    <numFmt numFmtId="190" formatCode="_-* #,##0.0000_-;\-* #,##0.0000_-;_-* &quot;-&quot;??_-;_-@_-"/>
    <numFmt numFmtId="191" formatCode="\$#,##0.00;\(\$#,##0.00\)"/>
    <numFmt numFmtId="192" formatCode="0.0%"/>
    <numFmt numFmtId="193" formatCode="#,##0;\(#,##0\)"/>
    <numFmt numFmtId="194" formatCode="#,##0_ ;[Red]\-#,##0\ "/>
    <numFmt numFmtId="195" formatCode="#,##0.000_ "/>
    <numFmt numFmtId="196" formatCode="0_ "/>
    <numFmt numFmtId="197" formatCode="0.00_ ;[Red]\-0.00\ "/>
    <numFmt numFmtId="198" formatCode="0.00_ "/>
    <numFmt numFmtId="199" formatCode="0.0_ "/>
    <numFmt numFmtId="200" formatCode="_ * #,##0_ ;_ * \-#,##0_ ;_ * &quot;-&quot;??_ ;_ @_ "/>
  </numFmts>
  <fonts count="107">
    <font>
      <sz val="12"/>
      <name val="宋体"/>
      <charset val="134"/>
    </font>
    <font>
      <sz val="12"/>
      <name val="宋体"/>
      <family val="3"/>
      <charset val="134"/>
    </font>
    <font>
      <sz val="16"/>
      <color indexed="8"/>
      <name val="方正小标宋_GBK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name val="方正小标宋_GBK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黑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"/>
      <name val="Arial"/>
      <family val="2"/>
    </font>
    <font>
      <sz val="11"/>
      <name val="楷体"/>
      <family val="3"/>
      <charset val="134"/>
    </font>
    <font>
      <sz val="16"/>
      <color rgb="FFFF0000"/>
      <name val="方正小标宋_GBK"/>
      <charset val="134"/>
    </font>
    <font>
      <b/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8"/>
      <name val="方正小标宋_GBK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21"/>
      <name val="楷体_GB2312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0"/>
      <name val="Times New Roman"/>
      <family val="1"/>
    </font>
    <font>
      <b/>
      <sz val="12"/>
      <name val="Arial"/>
      <family val="2"/>
    </font>
    <font>
      <sz val="11"/>
      <color theme="1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9"/>
      <name val="宋体"/>
      <family val="3"/>
      <charset val="134"/>
    </font>
    <font>
      <sz val="12"/>
      <name val="Helv"/>
      <family val="2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u/>
      <sz val="12"/>
      <color indexed="12"/>
      <name val="宋体"/>
      <family val="3"/>
      <charset val="134"/>
    </font>
    <font>
      <sz val="8"/>
      <name val="Times New Roman"/>
      <family val="1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2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55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1" applyNumberFormat="0" applyFill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7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6" fillId="5" borderId="8" applyNumberFormat="0" applyAlignment="0" applyProtection="0">
      <alignment vertical="center"/>
    </xf>
    <xf numFmtId="0" fontId="6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75" fillId="1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0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6" fillId="5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20" fillId="0" borderId="0"/>
    <xf numFmtId="0" fontId="1" fillId="0" borderId="0">
      <alignment vertical="center"/>
    </xf>
    <xf numFmtId="0" fontId="67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10" borderId="0" applyNumberFormat="0" applyBorder="0" applyAlignment="0" applyProtection="0">
      <alignment vertical="center"/>
    </xf>
    <xf numFmtId="0" fontId="76" fillId="0" borderId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60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0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5" fillId="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0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/>
    <xf numFmtId="0" fontId="28" fillId="0" borderId="0">
      <alignment vertical="center"/>
    </xf>
    <xf numFmtId="0" fontId="1" fillId="0" borderId="0">
      <alignment vertical="center"/>
    </xf>
    <xf numFmtId="0" fontId="28" fillId="0" borderId="0"/>
    <xf numFmtId="0" fontId="1" fillId="0" borderId="0"/>
    <xf numFmtId="0" fontId="55" fillId="25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>
      <alignment vertical="center"/>
    </xf>
    <xf numFmtId="0" fontId="28" fillId="0" borderId="0"/>
    <xf numFmtId="0" fontId="1" fillId="0" borderId="0"/>
    <xf numFmtId="0" fontId="3" fillId="0" borderId="3">
      <alignment horizontal="distributed" vertical="center" wrapText="1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28" fillId="0" borderId="0"/>
    <xf numFmtId="0" fontId="6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6" fillId="0" borderId="0">
      <alignment horizontal="centerContinuous"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3">
      <alignment horizontal="distributed" vertical="center" wrapText="1"/>
    </xf>
    <xf numFmtId="0" fontId="1" fillId="0" borderId="0"/>
    <xf numFmtId="0" fontId="1" fillId="19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0" fillId="5" borderId="0" applyNumberFormat="0" applyBorder="0" applyAlignment="0" applyProtection="0">
      <alignment vertical="center"/>
    </xf>
    <xf numFmtId="0" fontId="1" fillId="0" borderId="0"/>
    <xf numFmtId="0" fontId="60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28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80" fillId="0" borderId="0">
      <alignment vertical="center"/>
    </xf>
    <xf numFmtId="0" fontId="1" fillId="0" borderId="0"/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63" fillId="0" borderId="11" applyNumberFormat="0" applyFill="0" applyAlignment="0" applyProtection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/>
    <xf numFmtId="0" fontId="55" fillId="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63" fillId="0" borderId="11" applyNumberFormat="0" applyFill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2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8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3">
      <alignment horizontal="distributed" vertical="center" wrapText="1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/>
    <xf numFmtId="0" fontId="4" fillId="0" borderId="16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69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180" fontId="3" fillId="0" borderId="3">
      <alignment vertical="center"/>
      <protection locked="0"/>
    </xf>
    <xf numFmtId="0" fontId="1" fillId="0" borderId="0">
      <alignment vertical="center"/>
    </xf>
    <xf numFmtId="0" fontId="82" fillId="12" borderId="9" applyNumberFormat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67" fillId="0" borderId="0"/>
    <xf numFmtId="0" fontId="1" fillId="0" borderId="0"/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9" fillId="14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3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5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3" fillId="0" borderId="11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0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64" fillId="10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0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5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26" borderId="0" applyNumberFormat="0" applyBorder="0" applyAlignment="0" applyProtection="0">
      <alignment vertical="center"/>
    </xf>
    <xf numFmtId="0" fontId="6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5" fillId="4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5" borderId="0" applyNumberFormat="0" applyBorder="0" applyAlignment="0" applyProtection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4" fillId="0" borderId="0"/>
    <xf numFmtId="0" fontId="8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8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88" fillId="0" borderId="12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8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12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22" borderId="0" applyNumberFormat="0" applyBorder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67" fillId="0" borderId="0"/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5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180" fontId="3" fillId="0" borderId="3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2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6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9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" fillId="0" borderId="0"/>
    <xf numFmtId="0" fontId="16" fillId="19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60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84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57" fillId="12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1" fontId="6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3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37" fontId="91" fillId="0" borderId="0">
      <alignment vertical="center"/>
    </xf>
    <xf numFmtId="0" fontId="16" fillId="5" borderId="0" applyNumberFormat="0" applyBorder="0" applyAlignment="0" applyProtection="0">
      <alignment vertical="center"/>
    </xf>
    <xf numFmtId="37" fontId="9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37" fontId="91" fillId="0" borderId="0">
      <alignment vertical="center"/>
    </xf>
    <xf numFmtId="0" fontId="4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6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91" fontId="7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59" fillId="3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1" fillId="0" borderId="0"/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0" fillId="0" borderId="0"/>
    <xf numFmtId="0" fontId="90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69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20" fillId="0" borderId="0"/>
    <xf numFmtId="0" fontId="69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0" borderId="0"/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6" fillId="17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94" fillId="0" borderId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4" fillId="0" borderId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2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59" fillId="14" borderId="8" applyNumberFormat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20" fillId="0" borderId="0"/>
    <xf numFmtId="0" fontId="16" fillId="5" borderId="0" applyNumberFormat="0" applyBorder="0" applyAlignment="0" applyProtection="0">
      <alignment vertical="center"/>
    </xf>
    <xf numFmtId="0" fontId="16" fillId="0" borderId="0"/>
    <xf numFmtId="183" fontId="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4" fillId="0" borderId="0"/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20" fillId="0" borderId="0"/>
    <xf numFmtId="0" fontId="16" fillId="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20" fillId="0" borderId="0"/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60" fillId="15" borderId="0" applyNumberFormat="0" applyBorder="0" applyAlignment="0" applyProtection="0">
      <alignment vertical="center"/>
    </xf>
    <xf numFmtId="185" fontId="11" fillId="0" borderId="0" applyFill="0" applyBorder="0" applyAlignment="0"/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5" fontId="11" fillId="0" borderId="0" applyFill="0" applyBorder="0" applyAlignment="0">
      <alignment vertical="center"/>
    </xf>
    <xf numFmtId="0" fontId="88" fillId="0" borderId="12" applyNumberFormat="0" applyFill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0" borderId="0"/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/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/>
    <xf numFmtId="0" fontId="61" fillId="0" borderId="13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193" fontId="78" fillId="0" borderId="0"/>
    <xf numFmtId="0" fontId="1" fillId="0" borderId="0">
      <alignment vertical="center"/>
    </xf>
    <xf numFmtId="0" fontId="60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93" fontId="78" fillId="0" borderId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60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60" fillId="1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60" fillId="16" borderId="0" applyNumberFormat="0" applyBorder="0" applyAlignment="0" applyProtection="0">
      <alignment vertical="center"/>
    </xf>
    <xf numFmtId="0" fontId="1" fillId="0" borderId="0"/>
    <xf numFmtId="0" fontId="60" fillId="1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55" fillId="13" borderId="0" applyNumberFormat="0" applyBorder="0" applyAlignment="0" applyProtection="0">
      <alignment vertical="center"/>
    </xf>
    <xf numFmtId="0" fontId="20" fillId="0" borderId="0"/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55" fillId="9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55" fillId="9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7" fillId="0" borderId="0"/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76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/>
    <xf numFmtId="2" fontId="70" fillId="0" borderId="0" applyProtection="0"/>
    <xf numFmtId="0" fontId="5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/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7" fillId="0" borderId="18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5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9" fillId="0" borderId="23" applyNumberFormat="0" applyAlignment="0" applyProtection="0">
      <alignment horizontal="left"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" fillId="0" borderId="0"/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5" fontId="11" fillId="0" borderId="0" applyFill="0" applyBorder="0" applyAlignment="0">
      <alignment vertical="center"/>
    </xf>
    <xf numFmtId="0" fontId="16" fillId="0" borderId="0">
      <alignment vertical="center"/>
    </xf>
    <xf numFmtId="41" fontId="67" fillId="0" borderId="0" applyFont="0" applyFill="0" applyBorder="0" applyAlignment="0" applyProtection="0"/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93" fontId="78" fillId="0" borderId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191" fontId="78" fillId="0" borderId="0"/>
    <xf numFmtId="191" fontId="78" fillId="0" borderId="0">
      <alignment vertical="center"/>
    </xf>
    <xf numFmtId="0" fontId="70" fillId="0" borderId="0" applyProtection="0">
      <alignment vertical="center"/>
    </xf>
    <xf numFmtId="0" fontId="70" fillId="0" borderId="0" applyProtection="0"/>
    <xf numFmtId="183" fontId="1" fillId="0" borderId="0" applyFont="0" applyFill="0" applyBorder="0" applyAlignment="0" applyProtection="0"/>
    <xf numFmtId="0" fontId="70" fillId="0" borderId="0" applyProtection="0">
      <alignment vertical="center"/>
    </xf>
    <xf numFmtId="183" fontId="1" fillId="0" borderId="0" applyFont="0" applyFill="0" applyBorder="0" applyAlignment="0" applyProtection="0"/>
    <xf numFmtId="186" fontId="78" fillId="0" borderId="0">
      <alignment vertical="center"/>
    </xf>
    <xf numFmtId="186" fontId="78" fillId="0" borderId="0"/>
    <xf numFmtId="0" fontId="16" fillId="0" borderId="0">
      <alignment vertical="center"/>
    </xf>
    <xf numFmtId="186" fontId="78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70" fillId="0" borderId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2" fontId="70" fillId="0" borderId="0" applyProtection="0">
      <alignment vertical="center"/>
    </xf>
    <xf numFmtId="0" fontId="79" fillId="0" borderId="23" applyNumberFormat="0" applyAlignment="0" applyProtection="0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9" fillId="0" borderId="19">
      <alignment horizontal="left" vertical="center"/>
    </xf>
    <xf numFmtId="0" fontId="79" fillId="0" borderId="19">
      <alignment horizontal="left" vertical="center"/>
    </xf>
    <xf numFmtId="0" fontId="94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93" fillId="0" borderId="0">
      <alignment vertical="center"/>
    </xf>
    <xf numFmtId="0" fontId="1" fillId="0" borderId="0"/>
    <xf numFmtId="0" fontId="70" fillId="0" borderId="20" applyProtection="0">
      <alignment vertical="center"/>
    </xf>
    <xf numFmtId="0" fontId="3" fillId="0" borderId="3">
      <alignment horizontal="distributed" vertical="center" wrapText="1"/>
    </xf>
    <xf numFmtId="0" fontId="86" fillId="0" borderId="21" applyNumberFormat="0" applyFill="0" applyAlignment="0" applyProtection="0">
      <alignment vertical="center"/>
    </xf>
    <xf numFmtId="0" fontId="70" fillId="0" borderId="20" applyProtection="0"/>
    <xf numFmtId="0" fontId="3" fillId="0" borderId="3">
      <alignment horizontal="distributed" vertical="center" wrapText="1"/>
    </xf>
    <xf numFmtId="0" fontId="70" fillId="0" borderId="20" applyProtection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88" fillId="0" borderId="12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0" fontId="3" fillId="0" borderId="3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0" borderId="16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" fillId="0" borderId="0"/>
    <xf numFmtId="0" fontId="63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7" fillId="0" borderId="18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1" fillId="0" borderId="0"/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1" fillId="0" borderId="0"/>
    <xf numFmtId="0" fontId="1" fillId="0" borderId="0"/>
    <xf numFmtId="0" fontId="77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" fillId="0" borderId="0"/>
    <xf numFmtId="0" fontId="88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64" fillId="1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1" fillId="0" borderId="13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64" fillId="1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1" fillId="0" borderId="13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6" fillId="0" borderId="21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6" fillId="0" borderId="21" applyNumberFormat="0" applyFill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86" fillId="0" borderId="21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3" fillId="0" borderId="3">
      <alignment horizontal="distributed" vertical="center" wrapText="1"/>
    </xf>
    <xf numFmtId="0" fontId="1" fillId="0" borderId="0"/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3" fillId="0" borderId="3">
      <alignment horizontal="distributed" vertical="center" wrapText="1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6" fillId="0" borderId="0"/>
    <xf numFmtId="0" fontId="20" fillId="0" borderId="0"/>
    <xf numFmtId="0" fontId="55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18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3" fontId="1" fillId="0" borderId="0" applyFont="0" applyFill="0" applyBorder="0" applyAlignment="0" applyProtection="0"/>
    <xf numFmtId="0" fontId="20" fillId="0" borderId="0"/>
    <xf numFmtId="0" fontId="4" fillId="0" borderId="16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1" fillId="0" borderId="0"/>
    <xf numFmtId="183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/>
    <xf numFmtId="0" fontId="16" fillId="0" borderId="0"/>
    <xf numFmtId="0" fontId="28" fillId="0" borderId="0">
      <alignment vertical="center"/>
    </xf>
    <xf numFmtId="0" fontId="28" fillId="0" borderId="0"/>
    <xf numFmtId="183" fontId="1" fillId="0" borderId="0" applyFont="0" applyFill="0" applyBorder="0" applyAlignment="0" applyProtection="0"/>
    <xf numFmtId="0" fontId="28" fillId="0" borderId="0"/>
    <xf numFmtId="0" fontId="16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20" fillId="0" borderId="0"/>
    <xf numFmtId="183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6" fillId="0" borderId="0"/>
    <xf numFmtId="183" fontId="1" fillId="0" borderId="0" applyFont="0" applyFill="0" applyBorder="0" applyAlignment="0" applyProtection="0"/>
    <xf numFmtId="0" fontId="1" fillId="0" borderId="0"/>
    <xf numFmtId="0" fontId="1" fillId="0" borderId="0"/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20" fillId="0" borderId="0"/>
    <xf numFmtId="0" fontId="16" fillId="0" borderId="0">
      <alignment vertical="center"/>
    </xf>
    <xf numFmtId="0" fontId="20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71" fillId="14" borderId="14" applyNumberFormat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1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0" fontId="3" fillId="0" borderId="3">
      <alignment vertical="center"/>
      <protection locked="0"/>
    </xf>
    <xf numFmtId="0" fontId="16" fillId="0" borderId="0"/>
    <xf numFmtId="0" fontId="1" fillId="0" borderId="0"/>
    <xf numFmtId="0" fontId="20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183" fontId="1" fillId="0" borderId="0" applyFont="0" applyFill="0" applyBorder="0" applyAlignment="0" applyProtection="0"/>
    <xf numFmtId="0" fontId="20" fillId="0" borderId="0"/>
    <xf numFmtId="0" fontId="1" fillId="0" borderId="0">
      <alignment vertical="center"/>
    </xf>
    <xf numFmtId="0" fontId="1" fillId="0" borderId="0"/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16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83" fontId="1" fillId="0" borderId="0" applyFont="0" applyFill="0" applyBorder="0" applyAlignment="0" applyProtection="0"/>
    <xf numFmtId="0" fontId="20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83" fontId="1" fillId="0" borderId="0" applyFont="0" applyFill="0" applyBorder="0" applyAlignment="0" applyProtection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83" fontId="1" fillId="0" borderId="0" applyFont="0" applyFill="0" applyBorder="0" applyAlignment="0" applyProtection="0"/>
    <xf numFmtId="0" fontId="20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84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84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6" fillId="0" borderId="0">
      <alignment vertical="center"/>
    </xf>
    <xf numFmtId="0" fontId="8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4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7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7" fillId="0" borderId="0"/>
    <xf numFmtId="0" fontId="64" fillId="1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6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59" fillId="14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83" fontId="1" fillId="0" borderId="0" applyFont="0" applyFill="0" applyBorder="0" applyAlignment="0" applyProtection="0"/>
    <xf numFmtId="0" fontId="4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59" fillId="3" borderId="8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6" fillId="5" borderId="8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6" fillId="5" borderId="8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4" borderId="8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1" fillId="0" borderId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1" fillId="0" borderId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57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82" fillId="12" borderId="9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97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3" borderId="14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8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24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71" fillId="3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14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56" fillId="5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56" fillId="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99" fillId="0" borderId="0">
      <alignment vertical="center"/>
    </xf>
    <xf numFmtId="0" fontId="99" fillId="0" borderId="0"/>
    <xf numFmtId="0" fontId="1" fillId="0" borderId="0">
      <alignment vertical="center"/>
    </xf>
    <xf numFmtId="0" fontId="1" fillId="0" borderId="0">
      <alignment vertical="center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80" fontId="3" fillId="0" borderId="3">
      <alignment vertical="center"/>
      <protection locked="0"/>
    </xf>
    <xf numFmtId="0" fontId="1" fillId="0" borderId="0">
      <alignment vertical="center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80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180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180" fontId="3" fillId="0" borderId="3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/>
    <xf numFmtId="0" fontId="1" fillId="0" borderId="0">
      <alignment vertical="center"/>
    </xf>
    <xf numFmtId="0" fontId="1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>
      <alignment vertical="center"/>
    </xf>
    <xf numFmtId="0" fontId="16" fillId="19" borderId="10" applyNumberFormat="0" applyFont="0" applyAlignment="0" applyProtection="0">
      <alignment vertical="center"/>
    </xf>
    <xf numFmtId="0" fontId="1" fillId="0" borderId="0">
      <alignment vertical="center"/>
    </xf>
  </cellStyleXfs>
  <cellXfs count="353">
    <xf numFmtId="0" fontId="0" fillId="0" borderId="0" xfId="0" applyAlignment="1">
      <alignment vertical="center"/>
    </xf>
    <xf numFmtId="0" fontId="1" fillId="2" borderId="0" xfId="538" applyFill="1">
      <alignment vertical="center"/>
    </xf>
    <xf numFmtId="0" fontId="3" fillId="2" borderId="0" xfId="3566" applyNumberFormat="1" applyFont="1" applyFill="1" applyBorder="1" applyAlignment="1" applyProtection="1"/>
    <xf numFmtId="0" fontId="3" fillId="2" borderId="0" xfId="3566" applyFont="1" applyFill="1"/>
    <xf numFmtId="0" fontId="3" fillId="2" borderId="0" xfId="3566" applyFont="1" applyFill="1" applyAlignment="1">
      <alignment horizontal="right"/>
    </xf>
    <xf numFmtId="0" fontId="4" fillId="2" borderId="1" xfId="3566" applyNumberFormat="1" applyFont="1" applyFill="1" applyBorder="1" applyAlignment="1" applyProtection="1">
      <alignment horizontal="center" vertical="center" wrapText="1"/>
    </xf>
    <xf numFmtId="196" fontId="5" fillId="2" borderId="2" xfId="3993" applyNumberFormat="1" applyFont="1" applyFill="1" applyBorder="1" applyAlignment="1" applyProtection="1">
      <alignment horizontal="center" vertical="center"/>
    </xf>
    <xf numFmtId="196" fontId="5" fillId="2" borderId="1" xfId="3993" applyNumberFormat="1" applyFont="1" applyFill="1" applyBorder="1" applyAlignment="1" applyProtection="1">
      <alignment horizontal="center" vertical="center" wrapText="1"/>
    </xf>
    <xf numFmtId="0" fontId="5" fillId="2" borderId="1" xfId="3566" applyFont="1" applyFill="1" applyBorder="1" applyAlignment="1">
      <alignment horizontal="center" vertical="center" wrapText="1"/>
    </xf>
    <xf numFmtId="0" fontId="4" fillId="2" borderId="3" xfId="1366" applyNumberFormat="1" applyFont="1" applyFill="1" applyBorder="1" applyAlignment="1" applyProtection="1">
      <alignment horizontal="left" vertical="center" wrapText="1"/>
    </xf>
    <xf numFmtId="197" fontId="6" fillId="2" borderId="3" xfId="1366" applyNumberFormat="1" applyFont="1" applyFill="1" applyBorder="1" applyAlignment="1" applyProtection="1">
      <alignment horizontal="center" vertical="center" wrapText="1"/>
    </xf>
    <xf numFmtId="180" fontId="7" fillId="2" borderId="3" xfId="724" applyNumberFormat="1" applyFont="1" applyFill="1" applyBorder="1" applyAlignment="1" applyProtection="1">
      <alignment horizontal="center" vertical="center" wrapText="1"/>
    </xf>
    <xf numFmtId="0" fontId="1" fillId="2" borderId="3" xfId="1366" applyFont="1" applyFill="1" applyBorder="1" applyAlignment="1">
      <alignment horizontal="center" vertical="center" wrapText="1"/>
    </xf>
    <xf numFmtId="49" fontId="3" fillId="2" borderId="3" xfId="3956" applyNumberFormat="1" applyFont="1" applyFill="1" applyBorder="1"/>
    <xf numFmtId="196" fontId="8" fillId="2" borderId="3" xfId="1366" applyNumberFormat="1" applyFont="1" applyFill="1" applyBorder="1" applyAlignment="1" applyProtection="1">
      <alignment horizontal="right" vertical="center" wrapText="1"/>
    </xf>
    <xf numFmtId="178" fontId="9" fillId="2" borderId="3" xfId="1366" applyNumberFormat="1" applyFont="1" applyFill="1" applyBorder="1" applyAlignment="1" applyProtection="1">
      <alignment horizontal="right" vertical="center" wrapText="1"/>
    </xf>
    <xf numFmtId="196" fontId="10" fillId="2" borderId="3" xfId="1366" applyNumberFormat="1" applyFont="1" applyFill="1" applyBorder="1" applyAlignment="1" applyProtection="1">
      <alignment horizontal="right" vertical="center" wrapText="1"/>
    </xf>
    <xf numFmtId="178" fontId="11" fillId="2" borderId="3" xfId="1366" applyNumberFormat="1" applyFont="1" applyFill="1" applyBorder="1" applyAlignment="1" applyProtection="1">
      <alignment horizontal="right" vertical="center" wrapText="1"/>
    </xf>
    <xf numFmtId="49" fontId="3" fillId="2" borderId="3" xfId="2922" applyNumberFormat="1" applyFont="1" applyFill="1" applyBorder="1"/>
    <xf numFmtId="0" fontId="1" fillId="2" borderId="3" xfId="1366" applyFont="1" applyFill="1" applyBorder="1" applyAlignment="1">
      <alignment horizontal="right" vertical="center" wrapText="1"/>
    </xf>
    <xf numFmtId="198" fontId="1" fillId="2" borderId="3" xfId="1366" applyNumberFormat="1" applyFont="1" applyFill="1" applyBorder="1" applyAlignment="1">
      <alignment horizontal="right" vertical="center" wrapText="1"/>
    </xf>
    <xf numFmtId="196" fontId="1" fillId="2" borderId="0" xfId="538" applyNumberFormat="1" applyFill="1">
      <alignment vertical="center"/>
    </xf>
    <xf numFmtId="49" fontId="3" fillId="2" borderId="3" xfId="2925" applyNumberFormat="1" applyFont="1" applyFill="1" applyBorder="1"/>
    <xf numFmtId="184" fontId="8" fillId="2" borderId="3" xfId="1366" applyNumberFormat="1" applyFont="1" applyFill="1" applyBorder="1" applyAlignment="1" applyProtection="1">
      <alignment horizontal="right" vertical="center" wrapText="1"/>
    </xf>
    <xf numFmtId="49" fontId="3" fillId="2" borderId="3" xfId="3541" applyNumberFormat="1" applyFont="1" applyFill="1" applyBorder="1"/>
    <xf numFmtId="184" fontId="10" fillId="2" borderId="3" xfId="1366" applyNumberFormat="1" applyFont="1" applyFill="1" applyBorder="1" applyAlignment="1" applyProtection="1">
      <alignment horizontal="right" vertical="center" wrapText="1"/>
    </xf>
    <xf numFmtId="0" fontId="12" fillId="2" borderId="3" xfId="1366" applyNumberFormat="1" applyFont="1" applyFill="1" applyBorder="1" applyAlignment="1" applyProtection="1">
      <alignment horizontal="left" vertical="center" wrapText="1" indent="1"/>
    </xf>
    <xf numFmtId="49" fontId="3" fillId="2" borderId="3" xfId="2929" applyNumberFormat="1" applyFont="1" applyFill="1" applyBorder="1"/>
    <xf numFmtId="0" fontId="13" fillId="2" borderId="3" xfId="1366" applyNumberFormat="1" applyFont="1" applyFill="1" applyBorder="1" applyAlignment="1" applyProtection="1">
      <alignment horizontal="left" vertical="center" wrapText="1" indent="1"/>
    </xf>
    <xf numFmtId="49" fontId="3" fillId="2" borderId="3" xfId="3388" applyNumberFormat="1" applyFont="1" applyFill="1" applyBorder="1"/>
    <xf numFmtId="49" fontId="3" fillId="2" borderId="3" xfId="3957" applyNumberFormat="1" applyFont="1" applyFill="1" applyBorder="1"/>
    <xf numFmtId="49" fontId="3" fillId="2" borderId="3" xfId="2923" applyNumberFormat="1" applyFont="1" applyFill="1" applyBorder="1"/>
    <xf numFmtId="189" fontId="8" fillId="2" borderId="3" xfId="1366" applyNumberFormat="1" applyFont="1" applyFill="1" applyBorder="1" applyAlignment="1" applyProtection="1">
      <alignment horizontal="right" vertical="center" wrapText="1"/>
    </xf>
    <xf numFmtId="49" fontId="3" fillId="2" borderId="3" xfId="3954" applyNumberFormat="1" applyFont="1" applyFill="1" applyBorder="1"/>
    <xf numFmtId="49" fontId="14" fillId="2" borderId="3" xfId="3954" applyNumberFormat="1" applyFont="1" applyFill="1" applyBorder="1"/>
    <xf numFmtId="49" fontId="3" fillId="2" borderId="3" xfId="3383" applyNumberFormat="1" applyFont="1" applyFill="1" applyBorder="1"/>
    <xf numFmtId="0" fontId="1" fillId="2" borderId="0" xfId="3566" applyNumberFormat="1" applyFont="1" applyFill="1" applyBorder="1" applyAlignment="1" applyProtection="1"/>
    <xf numFmtId="0" fontId="1" fillId="2" borderId="0" xfId="3566" applyFill="1"/>
    <xf numFmtId="0" fontId="1" fillId="2" borderId="0" xfId="3566" applyFont="1" applyFill="1" applyAlignment="1">
      <alignment horizontal="right"/>
    </xf>
    <xf numFmtId="196" fontId="5" fillId="2" borderId="3" xfId="3993" applyNumberFormat="1" applyFont="1" applyFill="1" applyBorder="1" applyAlignment="1" applyProtection="1">
      <alignment horizontal="center" vertical="center" wrapText="1"/>
    </xf>
    <xf numFmtId="0" fontId="5" fillId="2" borderId="3" xfId="3566" applyFont="1" applyFill="1" applyBorder="1" applyAlignment="1">
      <alignment horizontal="center" wrapText="1"/>
    </xf>
    <xf numFmtId="197" fontId="6" fillId="2" borderId="3" xfId="1366" applyNumberFormat="1" applyFont="1" applyFill="1" applyBorder="1" applyAlignment="1" applyProtection="1">
      <alignment vertical="center" wrapText="1"/>
    </xf>
    <xf numFmtId="180" fontId="7" fillId="2" borderId="3" xfId="724" applyNumberFormat="1" applyFont="1" applyFill="1" applyBorder="1" applyAlignment="1" applyProtection="1">
      <alignment vertical="center" wrapText="1"/>
    </xf>
    <xf numFmtId="0" fontId="1" fillId="2" borderId="3" xfId="1366" applyFont="1" applyFill="1" applyBorder="1" applyAlignment="1"/>
    <xf numFmtId="178" fontId="15" fillId="2" borderId="3" xfId="1366" applyNumberFormat="1" applyFont="1" applyFill="1" applyBorder="1" applyAlignment="1" applyProtection="1">
      <alignment horizontal="right" vertical="center" wrapText="1"/>
    </xf>
    <xf numFmtId="0" fontId="1" fillId="2" borderId="3" xfId="538" applyFont="1" applyFill="1" applyBorder="1">
      <alignment vertical="center"/>
    </xf>
    <xf numFmtId="194" fontId="1" fillId="2" borderId="3" xfId="1366" applyNumberFormat="1" applyFont="1" applyFill="1" applyBorder="1" applyAlignment="1"/>
    <xf numFmtId="197" fontId="1" fillId="2" borderId="3" xfId="1366" applyNumberFormat="1" applyFont="1" applyFill="1" applyBorder="1" applyAlignment="1"/>
    <xf numFmtId="0" fontId="16" fillId="2" borderId="3" xfId="1366" applyNumberFormat="1" applyFont="1" applyFill="1" applyBorder="1" applyAlignment="1" applyProtection="1">
      <alignment horizontal="left" vertical="center" wrapText="1"/>
    </xf>
    <xf numFmtId="194" fontId="1" fillId="2" borderId="0" xfId="538" applyNumberFormat="1" applyFill="1">
      <alignment vertical="center"/>
    </xf>
    <xf numFmtId="196" fontId="8" fillId="2" borderId="3" xfId="3533" applyNumberFormat="1" applyFont="1" applyFill="1" applyBorder="1" applyAlignment="1" applyProtection="1">
      <alignment horizontal="right" vertical="center"/>
    </xf>
    <xf numFmtId="196" fontId="10" fillId="2" borderId="3" xfId="3533" applyNumberFormat="1" applyFont="1" applyFill="1" applyBorder="1" applyAlignment="1" applyProtection="1">
      <alignment horizontal="right" vertical="center"/>
    </xf>
    <xf numFmtId="0" fontId="1" fillId="0" borderId="0" xfId="538">
      <alignment vertical="center"/>
    </xf>
    <xf numFmtId="0" fontId="1" fillId="0" borderId="0" xfId="3566" applyNumberFormat="1" applyFont="1" applyFill="1" applyBorder="1" applyAlignment="1" applyProtection="1"/>
    <xf numFmtId="0" fontId="1" fillId="0" borderId="0" xfId="3566"/>
    <xf numFmtId="0" fontId="1" fillId="0" borderId="0" xfId="3566" applyFont="1" applyAlignment="1">
      <alignment horizontal="right"/>
    </xf>
    <xf numFmtId="0" fontId="3" fillId="0" borderId="0" xfId="3566" applyFont="1" applyAlignment="1">
      <alignment horizontal="right" vertical="center"/>
    </xf>
    <xf numFmtId="0" fontId="4" fillId="0" borderId="1" xfId="3566" applyNumberFormat="1" applyFont="1" applyFill="1" applyBorder="1" applyAlignment="1" applyProtection="1">
      <alignment horizontal="center" vertical="center" wrapText="1"/>
    </xf>
    <xf numFmtId="196" fontId="5" fillId="0" borderId="3" xfId="3993" applyNumberFormat="1" applyFont="1" applyFill="1" applyBorder="1" applyAlignment="1" applyProtection="1">
      <alignment horizontal="center" vertical="center" wrapText="1"/>
    </xf>
    <xf numFmtId="0" fontId="5" fillId="0" borderId="3" xfId="3566" applyFont="1" applyFill="1" applyBorder="1" applyAlignment="1">
      <alignment horizontal="center" vertical="center" wrapText="1"/>
    </xf>
    <xf numFmtId="0" fontId="13" fillId="0" borderId="3" xfId="1366" applyNumberFormat="1" applyFont="1" applyFill="1" applyBorder="1" applyAlignment="1" applyProtection="1">
      <alignment horizontal="left" vertical="center" wrapText="1"/>
    </xf>
    <xf numFmtId="3" fontId="3" fillId="0" borderId="3" xfId="623" applyNumberFormat="1" applyFont="1" applyBorder="1" applyAlignment="1">
      <alignment horizontal="center" vertical="center" wrapText="1"/>
    </xf>
    <xf numFmtId="192" fontId="3" fillId="0" borderId="3" xfId="810" applyNumberFormat="1" applyFont="1" applyBorder="1" applyAlignment="1">
      <alignment horizontal="center" vertical="center" wrapText="1"/>
    </xf>
    <xf numFmtId="0" fontId="3" fillId="0" borderId="3" xfId="3992" applyFont="1" applyBorder="1" applyAlignment="1">
      <alignment horizontal="center" vertical="center" wrapText="1"/>
    </xf>
    <xf numFmtId="178" fontId="1" fillId="0" borderId="3" xfId="623" applyNumberFormat="1" applyFont="1" applyBorder="1" applyAlignment="1">
      <alignment horizontal="right" vertical="center" wrapText="1"/>
    </xf>
    <xf numFmtId="3" fontId="1" fillId="0" borderId="3" xfId="623" applyNumberFormat="1" applyFont="1" applyBorder="1" applyAlignment="1">
      <alignment horizontal="right" vertical="center" wrapText="1"/>
    </xf>
    <xf numFmtId="198" fontId="1" fillId="0" borderId="3" xfId="810" applyNumberFormat="1" applyFont="1" applyBorder="1" applyAlignment="1">
      <alignment horizontal="center" vertical="center" wrapText="1"/>
    </xf>
    <xf numFmtId="0" fontId="12" fillId="0" borderId="3" xfId="1366" applyNumberFormat="1" applyFont="1" applyFill="1" applyBorder="1" applyAlignment="1" applyProtection="1">
      <alignment horizontal="left" vertical="center" wrapText="1"/>
    </xf>
    <xf numFmtId="194" fontId="1" fillId="0" borderId="3" xfId="3992" applyNumberFormat="1" applyFont="1" applyBorder="1" applyAlignment="1">
      <alignment horizontal="right" vertical="center" wrapText="1"/>
    </xf>
    <xf numFmtId="181" fontId="1" fillId="0" borderId="3" xfId="623" applyNumberFormat="1" applyFont="1" applyBorder="1" applyAlignment="1">
      <alignment horizontal="right" vertical="center" wrapText="1"/>
    </xf>
    <xf numFmtId="181" fontId="17" fillId="0" borderId="3" xfId="2566" applyNumberFormat="1" applyFont="1" applyBorder="1" applyAlignment="1">
      <alignment horizontal="right" vertical="center" wrapText="1"/>
    </xf>
    <xf numFmtId="0" fontId="5" fillId="0" borderId="3" xfId="3992" applyFont="1" applyBorder="1" applyAlignment="1">
      <alignment horizontal="center" vertical="center" wrapText="1"/>
    </xf>
    <xf numFmtId="0" fontId="1" fillId="0" borderId="0" xfId="538" applyFont="1" applyAlignment="1">
      <alignment vertical="center" wrapText="1"/>
    </xf>
    <xf numFmtId="0" fontId="1" fillId="0" borderId="0" xfId="538" applyAlignment="1">
      <alignment vertical="center" wrapText="1"/>
    </xf>
    <xf numFmtId="0" fontId="1" fillId="0" borderId="0" xfId="538" applyFont="1" applyAlignment="1">
      <alignment horizontal="left" vertical="center"/>
    </xf>
    <xf numFmtId="0" fontId="1" fillId="0" borderId="0" xfId="538" applyAlignment="1">
      <alignment horizontal="left" vertical="center"/>
    </xf>
    <xf numFmtId="0" fontId="1" fillId="0" borderId="0" xfId="538" applyFont="1" applyAlignment="1">
      <alignment horizontal="left" vertical="center" wrapText="1"/>
    </xf>
    <xf numFmtId="0" fontId="1" fillId="0" borderId="0" xfId="538" applyAlignment="1">
      <alignment horizontal="left" vertical="center" wrapText="1"/>
    </xf>
    <xf numFmtId="0" fontId="18" fillId="0" borderId="0" xfId="3566" applyNumberFormat="1" applyFont="1" applyFill="1" applyBorder="1" applyAlignment="1" applyProtection="1"/>
    <xf numFmtId="196" fontId="5" fillId="0" borderId="3" xfId="3993" applyNumberFormat="1" applyFont="1" applyFill="1" applyBorder="1" applyAlignment="1" applyProtection="1">
      <alignment horizontal="center" vertical="center"/>
    </xf>
    <xf numFmtId="192" fontId="1" fillId="0" borderId="3" xfId="810" applyNumberFormat="1" applyFont="1" applyBorder="1" applyAlignment="1">
      <alignment horizontal="right" vertical="center" wrapText="1"/>
    </xf>
    <xf numFmtId="0" fontId="1" fillId="0" borderId="3" xfId="3992" applyFont="1" applyBorder="1" applyAlignment="1">
      <alignment horizontal="right" vertical="center" wrapText="1"/>
    </xf>
    <xf numFmtId="3" fontId="1" fillId="0" borderId="3" xfId="3992" applyNumberFormat="1" applyFont="1" applyBorder="1" applyAlignment="1">
      <alignment horizontal="right" vertical="center" wrapText="1"/>
    </xf>
    <xf numFmtId="178" fontId="1" fillId="0" borderId="3" xfId="623" applyNumberFormat="1" applyFont="1" applyBorder="1" applyAlignment="1">
      <alignment vertical="center" wrapText="1"/>
    </xf>
    <xf numFmtId="3" fontId="1" fillId="0" borderId="3" xfId="623" applyNumberFormat="1" applyFont="1" applyBorder="1" applyAlignment="1">
      <alignment vertical="center" wrapText="1"/>
    </xf>
    <xf numFmtId="198" fontId="1" fillId="0" borderId="3" xfId="810" applyNumberFormat="1" applyFont="1" applyBorder="1" applyAlignment="1">
      <alignment vertical="center" wrapText="1"/>
    </xf>
    <xf numFmtId="0" fontId="12" fillId="0" borderId="3" xfId="1366" applyNumberFormat="1" applyFont="1" applyFill="1" applyBorder="1" applyAlignment="1" applyProtection="1">
      <alignment horizontal="left" vertical="center" wrapText="1" indent="1"/>
    </xf>
    <xf numFmtId="0" fontId="13" fillId="0" borderId="3" xfId="1366" applyNumberFormat="1" applyFont="1" applyFill="1" applyBorder="1" applyAlignment="1" applyProtection="1">
      <alignment horizontal="left" vertical="center" wrapText="1" indent="1"/>
    </xf>
    <xf numFmtId="194" fontId="1" fillId="0" borderId="3" xfId="3992" applyNumberFormat="1" applyFont="1" applyBorder="1" applyAlignment="1">
      <alignment vertical="center" wrapText="1"/>
    </xf>
    <xf numFmtId="181" fontId="1" fillId="0" borderId="3" xfId="623" applyNumberFormat="1" applyFont="1" applyBorder="1" applyAlignment="1">
      <alignment vertical="center" wrapText="1"/>
    </xf>
    <xf numFmtId="181" fontId="17" fillId="0" borderId="3" xfId="2566" applyNumberFormat="1" applyFont="1" applyBorder="1" applyAlignment="1">
      <alignment vertical="center" wrapText="1"/>
    </xf>
    <xf numFmtId="0" fontId="19" fillId="0" borderId="3" xfId="1366" applyNumberFormat="1" applyFont="1" applyFill="1" applyBorder="1" applyAlignment="1" applyProtection="1">
      <alignment horizontal="center" vertical="center" wrapText="1"/>
    </xf>
    <xf numFmtId="0" fontId="1" fillId="0" borderId="0" xfId="623" applyAlignment="1">
      <alignment vertical="center"/>
    </xf>
    <xf numFmtId="0" fontId="1" fillId="0" borderId="0" xfId="623" applyFont="1" applyAlignment="1">
      <alignment vertical="center"/>
    </xf>
    <xf numFmtId="0" fontId="20" fillId="0" borderId="0" xfId="2566" applyBorder="1" applyAlignment="1">
      <alignment vertical="center"/>
    </xf>
    <xf numFmtId="0" fontId="1" fillId="0" borderId="0" xfId="1087"/>
    <xf numFmtId="0" fontId="3" fillId="0" borderId="0" xfId="623" applyFont="1" applyAlignment="1">
      <alignment horizontal="right" vertical="center"/>
    </xf>
    <xf numFmtId="0" fontId="21" fillId="0" borderId="3" xfId="2566" applyFont="1" applyBorder="1" applyAlignment="1">
      <alignment horizontal="center" vertical="center"/>
    </xf>
    <xf numFmtId="0" fontId="22" fillId="0" borderId="3" xfId="1087" applyFont="1" applyFill="1" applyBorder="1" applyAlignment="1">
      <alignment horizontal="center" vertical="center" wrapText="1"/>
    </xf>
    <xf numFmtId="0" fontId="22" fillId="0" borderId="3" xfId="623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10" fontId="23" fillId="0" borderId="3" xfId="2566" applyNumberFormat="1" applyFont="1" applyBorder="1" applyAlignment="1">
      <alignment vertical="center"/>
    </xf>
    <xf numFmtId="10" fontId="1" fillId="0" borderId="3" xfId="623" applyNumberFormat="1" applyBorder="1" applyAlignment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7" fillId="0" borderId="3" xfId="623" applyFont="1" applyBorder="1" applyAlignment="1">
      <alignment horizontal="center" vertical="center"/>
    </xf>
    <xf numFmtId="0" fontId="1" fillId="0" borderId="3" xfId="623" applyBorder="1" applyAlignment="1">
      <alignment vertical="center"/>
    </xf>
    <xf numFmtId="0" fontId="1" fillId="0" borderId="0" xfId="623">
      <alignment vertical="center"/>
    </xf>
    <xf numFmtId="0" fontId="1" fillId="0" borderId="0" xfId="3845" applyFont="1" applyBorder="1"/>
    <xf numFmtId="0" fontId="1" fillId="0" borderId="0" xfId="3845" applyBorder="1"/>
    <xf numFmtId="0" fontId="1" fillId="0" borderId="0" xfId="3845" applyBorder="1" applyAlignment="1"/>
    <xf numFmtId="0" fontId="1" fillId="0" borderId="0" xfId="3845" applyFont="1" applyBorder="1" applyAlignment="1">
      <alignment horizontal="right" vertical="center"/>
    </xf>
    <xf numFmtId="0" fontId="1" fillId="0" borderId="0" xfId="623" applyFont="1" applyAlignment="1">
      <alignment horizontal="right" vertical="center"/>
    </xf>
    <xf numFmtId="199" fontId="5" fillId="0" borderId="3" xfId="538" applyNumberFormat="1" applyFont="1" applyBorder="1" applyAlignment="1" applyProtection="1">
      <alignment horizontal="center" vertical="center"/>
      <protection locked="0"/>
    </xf>
    <xf numFmtId="0" fontId="25" fillId="0" borderId="3" xfId="3845" applyFont="1" applyBorder="1" applyAlignment="1">
      <alignment horizontal="center" vertical="center" wrapText="1"/>
    </xf>
    <xf numFmtId="0" fontId="25" fillId="0" borderId="3" xfId="3796" applyFont="1" applyBorder="1" applyAlignment="1">
      <alignment horizontal="center" vertical="center"/>
    </xf>
    <xf numFmtId="0" fontId="25" fillId="0" borderId="3" xfId="3796" applyFont="1" applyBorder="1" applyAlignment="1">
      <alignment horizontal="center" vertical="center" wrapText="1"/>
    </xf>
    <xf numFmtId="0" fontId="5" fillId="0" borderId="3" xfId="538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10" fontId="1" fillId="0" borderId="3" xfId="3845" applyNumberFormat="1" applyBorder="1" applyAlignment="1">
      <alignment vertical="center"/>
    </xf>
    <xf numFmtId="10" fontId="1" fillId="0" borderId="3" xfId="623" applyNumberFormat="1" applyBorder="1">
      <alignment vertical="center"/>
    </xf>
    <xf numFmtId="1" fontId="1" fillId="0" borderId="3" xfId="3845" applyNumberFormat="1" applyFont="1" applyBorder="1" applyAlignment="1">
      <alignment horizontal="right" vertical="center"/>
    </xf>
    <xf numFmtId="0" fontId="1" fillId="0" borderId="3" xfId="3845" applyFont="1" applyFill="1" applyBorder="1" applyAlignment="1">
      <alignment vertical="center" wrapText="1"/>
    </xf>
    <xf numFmtId="0" fontId="1" fillId="0" borderId="3" xfId="623" applyBorder="1">
      <alignment vertical="center"/>
    </xf>
    <xf numFmtId="0" fontId="7" fillId="0" borderId="3" xfId="623" applyFont="1" applyBorder="1">
      <alignment vertical="center"/>
    </xf>
    <xf numFmtId="0" fontId="26" fillId="0" borderId="0" xfId="672" applyFont="1" applyAlignment="1">
      <alignment vertical="center"/>
    </xf>
    <xf numFmtId="0" fontId="27" fillId="0" borderId="0" xfId="672" applyFont="1" applyAlignment="1">
      <alignment vertical="center"/>
    </xf>
    <xf numFmtId="0" fontId="7" fillId="0" borderId="0" xfId="672" applyFont="1" applyAlignment="1">
      <alignment vertical="center"/>
    </xf>
    <xf numFmtId="0" fontId="4" fillId="0" borderId="0" xfId="672" applyFont="1" applyAlignment="1">
      <alignment vertical="center"/>
    </xf>
    <xf numFmtId="0" fontId="7" fillId="0" borderId="0" xfId="1676" applyFont="1" applyAlignment="1">
      <alignment vertical="center"/>
    </xf>
    <xf numFmtId="0" fontId="1" fillId="0" borderId="0" xfId="672" applyAlignment="1">
      <alignment vertical="center"/>
    </xf>
    <xf numFmtId="0" fontId="1" fillId="0" borderId="0" xfId="1676" applyFont="1" applyAlignment="1" applyProtection="1">
      <alignment horizontal="left"/>
    </xf>
    <xf numFmtId="0" fontId="1" fillId="0" borderId="0" xfId="1676" applyFont="1" applyBorder="1" applyAlignment="1">
      <alignment horizontal="right" vertical="center"/>
    </xf>
    <xf numFmtId="0" fontId="5" fillId="0" borderId="3" xfId="538" applyFont="1" applyBorder="1" applyAlignment="1">
      <alignment horizontal="center" vertical="center"/>
    </xf>
    <xf numFmtId="0" fontId="3" fillId="0" borderId="3" xfId="2559" applyNumberFormat="1" applyFont="1" applyFill="1" applyBorder="1" applyAlignment="1" applyProtection="1">
      <alignment horizontal="left" vertical="center"/>
    </xf>
    <xf numFmtId="0" fontId="3" fillId="0" borderId="3" xfId="4491" applyNumberFormat="1" applyFont="1" applyBorder="1" applyProtection="1">
      <alignment vertical="center"/>
      <protection locked="0"/>
    </xf>
    <xf numFmtId="10" fontId="3" fillId="0" borderId="3" xfId="538" applyNumberFormat="1" applyFont="1" applyBorder="1">
      <alignment vertical="center"/>
    </xf>
    <xf numFmtId="192" fontId="3" fillId="0" borderId="3" xfId="538" applyNumberFormat="1" applyFont="1" applyBorder="1">
      <alignment vertical="center"/>
    </xf>
    <xf numFmtId="49" fontId="5" fillId="0" borderId="3" xfId="1676" applyNumberFormat="1" applyFont="1" applyFill="1" applyBorder="1" applyAlignment="1" applyProtection="1">
      <alignment horizontal="center" vertical="center"/>
    </xf>
    <xf numFmtId="0" fontId="5" fillId="0" borderId="3" xfId="4491" applyNumberFormat="1" applyFont="1" applyBorder="1" applyProtection="1">
      <alignment vertical="center"/>
      <protection locked="0"/>
    </xf>
    <xf numFmtId="199" fontId="5" fillId="0" borderId="3" xfId="538" applyNumberFormat="1" applyFont="1" applyBorder="1">
      <alignment vertical="center"/>
    </xf>
    <xf numFmtId="0" fontId="3" fillId="2" borderId="3" xfId="2559" applyNumberFormat="1" applyFont="1" applyFill="1" applyBorder="1" applyAlignment="1" applyProtection="1">
      <alignment horizontal="left" vertical="center"/>
    </xf>
    <xf numFmtId="0" fontId="7" fillId="0" borderId="0" xfId="1676" applyFont="1" applyBorder="1" applyAlignment="1">
      <alignment vertical="center"/>
    </xf>
    <xf numFmtId="0" fontId="28" fillId="0" borderId="0" xfId="1676" applyFont="1" applyAlignment="1">
      <alignment vertical="center"/>
    </xf>
    <xf numFmtId="0" fontId="29" fillId="0" borderId="0" xfId="1676" applyFont="1" applyAlignment="1">
      <alignment horizontal="center" vertical="center"/>
    </xf>
    <xf numFmtId="0" fontId="30" fillId="0" borderId="0" xfId="1676" applyFont="1" applyAlignment="1">
      <alignment vertical="center"/>
    </xf>
    <xf numFmtId="0" fontId="29" fillId="0" borderId="0" xfId="1676" applyFont="1" applyAlignment="1"/>
    <xf numFmtId="0" fontId="1" fillId="0" borderId="0" xfId="1676" applyFill="1" applyAlignment="1"/>
    <xf numFmtId="0" fontId="1" fillId="0" borderId="0" xfId="1676" applyBorder="1" applyAlignment="1"/>
    <xf numFmtId="0" fontId="1" fillId="0" borderId="0" xfId="1676" applyAlignment="1"/>
    <xf numFmtId="0" fontId="1" fillId="0" borderId="0" xfId="1676" applyFont="1" applyAlignment="1">
      <alignment horizontal="right"/>
    </xf>
    <xf numFmtId="49" fontId="3" fillId="0" borderId="4" xfId="1676" applyNumberFormat="1" applyFont="1" applyFill="1" applyBorder="1" applyAlignment="1" applyProtection="1">
      <alignment horizontal="left" vertical="center"/>
    </xf>
    <xf numFmtId="0" fontId="29" fillId="0" borderId="0" xfId="1676" applyFont="1" applyBorder="1" applyAlignment="1">
      <alignment horizontal="center" vertical="center"/>
    </xf>
    <xf numFmtId="49" fontId="3" fillId="0" borderId="3" xfId="1676" applyNumberFormat="1" applyFont="1" applyFill="1" applyBorder="1" applyAlignment="1" applyProtection="1">
      <alignment horizontal="left" vertical="center"/>
    </xf>
    <xf numFmtId="0" fontId="30" fillId="0" borderId="0" xfId="1676" applyFont="1" applyBorder="1" applyAlignment="1">
      <alignment vertical="center"/>
    </xf>
    <xf numFmtId="49" fontId="3" fillId="2" borderId="3" xfId="1676" applyNumberFormat="1" applyFont="1" applyFill="1" applyBorder="1" applyAlignment="1" applyProtection="1">
      <alignment horizontal="left" vertical="center"/>
    </xf>
    <xf numFmtId="3" fontId="28" fillId="0" borderId="3" xfId="2209" applyNumberFormat="1" applyFont="1" applyFill="1" applyBorder="1" applyAlignment="1" applyProtection="1">
      <alignment horizontal="right" vertical="center"/>
    </xf>
    <xf numFmtId="0" fontId="29" fillId="0" borderId="0" xfId="1676" applyFont="1" applyBorder="1" applyAlignment="1"/>
    <xf numFmtId="0" fontId="28" fillId="0" borderId="0" xfId="1676" applyFont="1" applyAlignment="1"/>
    <xf numFmtId="0" fontId="28" fillId="0" borderId="0" xfId="1676" applyFont="1" applyFill="1" applyAlignment="1"/>
    <xf numFmtId="0" fontId="1" fillId="0" borderId="0" xfId="1676" applyFill="1" applyBorder="1" applyAlignment="1"/>
    <xf numFmtId="0" fontId="1" fillId="0" borderId="0" xfId="1676" applyFont="1" applyAlignment="1"/>
    <xf numFmtId="0" fontId="1" fillId="0" borderId="0" xfId="623" applyFont="1">
      <alignment vertical="center"/>
    </xf>
    <xf numFmtId="0" fontId="1" fillId="0" borderId="0" xfId="623" applyFont="1" applyAlignment="1">
      <alignment horizontal="center" vertical="center"/>
    </xf>
    <xf numFmtId="0" fontId="1" fillId="0" borderId="0" xfId="623" applyAlignment="1">
      <alignment horizontal="center" vertical="center"/>
    </xf>
    <xf numFmtId="0" fontId="5" fillId="0" borderId="3" xfId="623" applyFont="1" applyBorder="1" applyAlignment="1">
      <alignment horizontal="center" vertical="center" wrapText="1"/>
    </xf>
    <xf numFmtId="0" fontId="23" fillId="0" borderId="3" xfId="2566" applyFont="1" applyBorder="1" applyAlignment="1">
      <alignment vertical="center"/>
    </xf>
    <xf numFmtId="0" fontId="31" fillId="0" borderId="3" xfId="2566" applyFont="1" applyBorder="1" applyAlignment="1">
      <alignment vertical="center"/>
    </xf>
    <xf numFmtId="0" fontId="3" fillId="0" borderId="3" xfId="623" applyFont="1" applyBorder="1">
      <alignment vertical="center"/>
    </xf>
    <xf numFmtId="3" fontId="32" fillId="0" borderId="0" xfId="3710" applyNumberFormat="1" applyFont="1" applyFill="1" applyAlignment="1" applyProtection="1">
      <alignment vertical="center"/>
      <protection locked="0"/>
    </xf>
    <xf numFmtId="0" fontId="33" fillId="3" borderId="0" xfId="3476" applyFont="1" applyFill="1" applyProtection="1">
      <protection locked="0"/>
    </xf>
    <xf numFmtId="3" fontId="33" fillId="0" borderId="0" xfId="3710" applyNumberFormat="1" applyFont="1" applyFill="1" applyAlignment="1" applyProtection="1">
      <alignment vertical="center"/>
      <protection locked="0"/>
    </xf>
    <xf numFmtId="0" fontId="34" fillId="3" borderId="0" xfId="3476" applyFont="1" applyFill="1" applyProtection="1">
      <protection locked="0"/>
    </xf>
    <xf numFmtId="1" fontId="35" fillId="3" borderId="0" xfId="3476" applyNumberFormat="1" applyFont="1" applyFill="1" applyAlignment="1" applyProtection="1">
      <alignment vertical="top"/>
    </xf>
    <xf numFmtId="0" fontId="35" fillId="3" borderId="0" xfId="3476" applyFont="1" applyFill="1" applyAlignment="1" applyProtection="1">
      <alignment vertical="top"/>
      <protection locked="0"/>
    </xf>
    <xf numFmtId="3" fontId="36" fillId="0" borderId="0" xfId="3710" applyNumberFormat="1" applyFont="1" applyFill="1" applyAlignment="1" applyProtection="1">
      <alignment horizontal="right" vertical="center"/>
      <protection locked="0"/>
    </xf>
    <xf numFmtId="3" fontId="37" fillId="0" borderId="0" xfId="3710" applyNumberFormat="1" applyFont="1" applyFill="1" applyAlignment="1" applyProtection="1">
      <alignment vertical="center"/>
      <protection locked="0"/>
    </xf>
    <xf numFmtId="0" fontId="28" fillId="0" borderId="3" xfId="0" applyNumberFormat="1" applyFont="1" applyFill="1" applyBorder="1" applyAlignment="1" applyProtection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/>
    </xf>
    <xf numFmtId="0" fontId="5" fillId="0" borderId="3" xfId="958" applyFont="1" applyBorder="1" applyAlignment="1">
      <alignment horizontal="center" vertical="center"/>
    </xf>
    <xf numFmtId="192" fontId="5" fillId="0" borderId="3" xfId="538" applyNumberFormat="1" applyFont="1" applyBorder="1">
      <alignment vertical="center"/>
    </xf>
    <xf numFmtId="0" fontId="3" fillId="0" borderId="3" xfId="958" applyFont="1" applyBorder="1" applyAlignment="1">
      <alignment vertical="center"/>
    </xf>
    <xf numFmtId="199" fontId="3" fillId="0" borderId="3" xfId="538" applyNumberFormat="1" applyFont="1" applyBorder="1">
      <alignment vertical="center"/>
    </xf>
    <xf numFmtId="0" fontId="35" fillId="0" borderId="0" xfId="3198" applyFont="1" applyAlignment="1">
      <alignment vertical="center"/>
    </xf>
    <xf numFmtId="0" fontId="35" fillId="0" borderId="0" xfId="3308" applyFont="1"/>
    <xf numFmtId="0" fontId="39" fillId="0" borderId="0" xfId="3198" applyFont="1" applyAlignment="1">
      <alignment vertical="center"/>
    </xf>
    <xf numFmtId="0" fontId="40" fillId="0" borderId="0" xfId="3308" applyFont="1"/>
    <xf numFmtId="0" fontId="41" fillId="0" borderId="0" xfId="3308" applyFont="1"/>
    <xf numFmtId="0" fontId="40" fillId="0" borderId="0" xfId="3308" applyFont="1" applyAlignment="1">
      <alignment horizontal="right"/>
    </xf>
    <xf numFmtId="0" fontId="23" fillId="0" borderId="3" xfId="2326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 wrapText="1"/>
    </xf>
    <xf numFmtId="10" fontId="42" fillId="0" borderId="3" xfId="0" applyNumberFormat="1" applyFont="1" applyBorder="1" applyAlignment="1">
      <alignment horizontal="center" vertical="center" wrapText="1"/>
    </xf>
    <xf numFmtId="0" fontId="3" fillId="0" borderId="3" xfId="3994" applyFont="1" applyFill="1" applyBorder="1" applyAlignment="1" applyProtection="1">
      <alignment vertical="center"/>
      <protection locked="0"/>
    </xf>
    <xf numFmtId="0" fontId="3" fillId="2" borderId="3" xfId="3994" applyFont="1" applyFill="1" applyBorder="1" applyAlignment="1" applyProtection="1">
      <alignment vertical="center"/>
      <protection locked="0"/>
    </xf>
    <xf numFmtId="0" fontId="5" fillId="0" borderId="3" xfId="3994" applyFont="1" applyFill="1" applyBorder="1" applyAlignment="1" applyProtection="1">
      <alignment horizontal="center" vertical="center"/>
      <protection locked="0"/>
    </xf>
    <xf numFmtId="0" fontId="3" fillId="0" borderId="3" xfId="3994" applyFont="1" applyFill="1" applyBorder="1" applyAlignment="1" applyProtection="1">
      <alignment horizontal="left" vertical="center"/>
      <protection locked="0"/>
    </xf>
    <xf numFmtId="0" fontId="39" fillId="0" borderId="3" xfId="3198" applyFont="1" applyBorder="1" applyAlignment="1">
      <alignment vertical="center"/>
    </xf>
    <xf numFmtId="0" fontId="35" fillId="3" borderId="0" xfId="3476" applyFont="1" applyFill="1" applyAlignment="1" applyProtection="1">
      <alignment horizontal="center"/>
      <protection locked="0"/>
    </xf>
    <xf numFmtId="0" fontId="43" fillId="3" borderId="0" xfId="3476" applyFont="1" applyFill="1" applyAlignment="1" applyProtection="1">
      <alignment horizontal="center"/>
      <protection locked="0"/>
    </xf>
    <xf numFmtId="0" fontId="36" fillId="3" borderId="0" xfId="3476" applyFont="1" applyFill="1" applyProtection="1">
      <protection locked="0"/>
    </xf>
    <xf numFmtId="0" fontId="40" fillId="3" borderId="0" xfId="3476" applyFont="1" applyFill="1" applyAlignment="1" applyProtection="1">
      <alignment horizontal="right" vertical="center"/>
      <protection locked="0"/>
    </xf>
    <xf numFmtId="0" fontId="43" fillId="0" borderId="0" xfId="3198" applyFont="1" applyAlignment="1">
      <alignment vertical="center"/>
    </xf>
    <xf numFmtId="0" fontId="40" fillId="0" borderId="0" xfId="3198" applyFont="1" applyAlignment="1">
      <alignment horizontal="right" vertical="center"/>
    </xf>
    <xf numFmtId="0" fontId="44" fillId="0" borderId="5" xfId="3990" applyFont="1" applyBorder="1" applyAlignment="1">
      <alignment horizontal="left" vertical="center" wrapText="1"/>
    </xf>
    <xf numFmtId="0" fontId="44" fillId="0" borderId="0" xfId="3990" applyFont="1" applyBorder="1" applyAlignment="1">
      <alignment horizontal="left" vertical="center" wrapText="1"/>
    </xf>
    <xf numFmtId="0" fontId="44" fillId="0" borderId="0" xfId="399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/>
    <xf numFmtId="0" fontId="1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shrinkToFit="1"/>
    </xf>
    <xf numFmtId="4" fontId="16" fillId="0" borderId="6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/>
    </xf>
    <xf numFmtId="184" fontId="16" fillId="0" borderId="6" xfId="0" applyNumberFormat="1" applyFont="1" applyBorder="1" applyAlignment="1">
      <alignment horizontal="right" vertical="center" shrinkToFit="1"/>
    </xf>
    <xf numFmtId="184" fontId="3" fillId="0" borderId="3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623" applyFont="1" applyFill="1" applyBorder="1" applyAlignment="1">
      <alignment vertical="center"/>
    </xf>
    <xf numFmtId="196" fontId="46" fillId="0" borderId="3" xfId="0" applyNumberFormat="1" applyFont="1" applyFill="1" applyBorder="1" applyAlignment="1">
      <alignment horizontal="center" vertical="center"/>
    </xf>
    <xf numFmtId="0" fontId="47" fillId="0" borderId="3" xfId="2930" applyFont="1" applyFill="1" applyBorder="1" applyAlignment="1">
      <alignment vertical="center"/>
    </xf>
    <xf numFmtId="196" fontId="48" fillId="0" borderId="3" xfId="2930" applyNumberFormat="1" applyFont="1" applyFill="1" applyBorder="1" applyAlignment="1">
      <alignment horizontal="right" vertical="center"/>
    </xf>
    <xf numFmtId="0" fontId="48" fillId="0" borderId="3" xfId="2930" applyFont="1" applyFill="1" applyBorder="1" applyAlignment="1">
      <alignment horizontal="left" vertical="center" indent="1"/>
    </xf>
    <xf numFmtId="196" fontId="49" fillId="0" borderId="3" xfId="3411" applyNumberFormat="1" applyFont="1" applyFill="1" applyBorder="1" applyAlignment="1">
      <alignment horizontal="right" vertical="center" wrapText="1"/>
    </xf>
    <xf numFmtId="0" fontId="5" fillId="2" borderId="3" xfId="623" applyFont="1" applyFill="1" applyBorder="1">
      <alignment vertical="center"/>
    </xf>
    <xf numFmtId="0" fontId="3" fillId="0" borderId="3" xfId="623" applyFont="1" applyBorder="1" applyAlignment="1">
      <alignment horizontal="left" vertical="center" indent="1"/>
    </xf>
    <xf numFmtId="0" fontId="1" fillId="0" borderId="0" xfId="623" applyAlignment="1">
      <alignment horizontal="center" vertical="center" wrapText="1"/>
    </xf>
    <xf numFmtId="0" fontId="1" fillId="0" borderId="0" xfId="538" applyFill="1">
      <alignment vertical="center"/>
    </xf>
    <xf numFmtId="200" fontId="28" fillId="0" borderId="0" xfId="23" applyNumberFormat="1" applyFont="1" applyFill="1">
      <alignment vertical="center"/>
    </xf>
    <xf numFmtId="0" fontId="28" fillId="0" borderId="0" xfId="538" applyNumberFormat="1" applyFont="1" applyFill="1" applyAlignment="1" applyProtection="1">
      <alignment horizontal="right" vertical="center"/>
    </xf>
    <xf numFmtId="200" fontId="28" fillId="0" borderId="0" xfId="23" applyNumberFormat="1" applyFont="1" applyFill="1" applyAlignment="1" applyProtection="1">
      <alignment horizontal="right" vertical="center"/>
    </xf>
    <xf numFmtId="0" fontId="3" fillId="0" borderId="0" xfId="538" applyFont="1" applyFill="1" applyAlignment="1">
      <alignment horizontal="right" vertical="center"/>
    </xf>
    <xf numFmtId="0" fontId="21" fillId="0" borderId="3" xfId="283" applyFont="1" applyFill="1" applyBorder="1" applyAlignment="1">
      <alignment horizontal="center" vertical="center" wrapText="1"/>
    </xf>
    <xf numFmtId="200" fontId="52" fillId="0" borderId="3" xfId="23" applyNumberFormat="1" applyFont="1" applyFill="1" applyBorder="1" applyAlignment="1">
      <alignment horizontal="center" vertical="center"/>
    </xf>
    <xf numFmtId="0" fontId="22" fillId="0" borderId="3" xfId="538" applyFont="1" applyFill="1" applyBorder="1" applyAlignment="1">
      <alignment horizontal="center" vertical="center" wrapText="1"/>
    </xf>
    <xf numFmtId="200" fontId="31" fillId="0" borderId="3" xfId="23" applyNumberFormat="1" applyFont="1" applyFill="1" applyBorder="1" applyProtection="1">
      <alignment vertical="center"/>
      <protection locked="0"/>
    </xf>
    <xf numFmtId="3" fontId="28" fillId="0" borderId="3" xfId="0" applyNumberFormat="1" applyFont="1" applyFill="1" applyBorder="1" applyAlignment="1" applyProtection="1">
      <alignment horizontal="right" vertical="center"/>
    </xf>
    <xf numFmtId="192" fontId="40" fillId="0" borderId="3" xfId="4491" applyNumberFormat="1" applyFont="1" applyFill="1" applyBorder="1" applyProtection="1">
      <alignment vertical="center"/>
      <protection locked="0"/>
    </xf>
    <xf numFmtId="0" fontId="28" fillId="0" borderId="3" xfId="0" applyNumberFormat="1" applyFont="1" applyFill="1" applyBorder="1" applyAlignment="1" applyProtection="1">
      <alignment vertical="center"/>
    </xf>
    <xf numFmtId="0" fontId="53" fillId="0" borderId="0" xfId="538" applyFont="1" applyFill="1">
      <alignment vertical="center"/>
    </xf>
    <xf numFmtId="0" fontId="28" fillId="0" borderId="0" xfId="538" applyFont="1" applyFill="1" applyAlignment="1">
      <alignment horizontal="right" vertical="center"/>
    </xf>
    <xf numFmtId="199" fontId="5" fillId="0" borderId="3" xfId="538" applyNumberFormat="1" applyFont="1" applyFill="1" applyBorder="1" applyAlignment="1" applyProtection="1">
      <alignment horizontal="center" vertical="center"/>
      <protection locked="0"/>
    </xf>
    <xf numFmtId="0" fontId="5" fillId="0" borderId="3" xfId="538" applyFont="1" applyFill="1" applyBorder="1" applyAlignment="1">
      <alignment horizontal="center" vertical="center"/>
    </xf>
    <xf numFmtId="0" fontId="30" fillId="0" borderId="3" xfId="538" applyFont="1" applyFill="1" applyBorder="1" applyAlignment="1">
      <alignment horizontal="right" vertical="center" wrapText="1"/>
    </xf>
    <xf numFmtId="192" fontId="28" fillId="0" borderId="3" xfId="538" applyNumberFormat="1" applyFont="1" applyFill="1" applyBorder="1" applyAlignment="1">
      <alignment horizontal="right" vertical="center" wrapText="1"/>
    </xf>
    <xf numFmtId="0" fontId="41" fillId="0" borderId="0" xfId="538" applyFont="1" applyFill="1" applyAlignment="1">
      <alignment horizontal="center" vertical="center"/>
    </xf>
    <xf numFmtId="0" fontId="1" fillId="0" borderId="0" xfId="538" applyFont="1" applyFill="1" applyAlignment="1">
      <alignment horizontal="center" vertical="center"/>
    </xf>
    <xf numFmtId="0" fontId="30" fillId="0" borderId="3" xfId="2293" applyNumberFormat="1" applyFont="1" applyFill="1" applyBorder="1" applyAlignment="1" applyProtection="1">
      <alignment horizontal="center" vertical="center"/>
    </xf>
    <xf numFmtId="3" fontId="28" fillId="0" borderId="3" xfId="2293" applyNumberFormat="1" applyFont="1" applyFill="1" applyBorder="1" applyAlignment="1" applyProtection="1">
      <alignment horizontal="right" vertical="center"/>
    </xf>
    <xf numFmtId="192" fontId="1" fillId="0" borderId="3" xfId="538" applyNumberFormat="1" applyFill="1" applyBorder="1">
      <alignment vertical="center"/>
    </xf>
    <xf numFmtId="0" fontId="28" fillId="0" borderId="3" xfId="2293" applyNumberFormat="1" applyFont="1" applyFill="1" applyBorder="1" applyAlignment="1" applyProtection="1">
      <alignment horizontal="left" vertical="center"/>
    </xf>
    <xf numFmtId="0" fontId="7" fillId="0" borderId="0" xfId="538" applyFont="1" applyFill="1" applyAlignment="1">
      <alignment vertical="center"/>
    </xf>
    <xf numFmtId="0" fontId="1" fillId="2" borderId="0" xfId="538" applyFont="1" applyFill="1" applyAlignment="1">
      <alignment vertical="center"/>
    </xf>
    <xf numFmtId="0" fontId="1" fillId="0" borderId="0" xfId="538" applyFont="1" applyFill="1" applyAlignment="1">
      <alignment vertical="center"/>
    </xf>
    <xf numFmtId="0" fontId="1" fillId="0" borderId="0" xfId="538" applyFont="1" applyFill="1" applyAlignment="1">
      <alignment horizontal="right" vertical="center"/>
    </xf>
    <xf numFmtId="0" fontId="3" fillId="0" borderId="3" xfId="538" applyFont="1" applyFill="1" applyBorder="1" applyAlignment="1">
      <alignment vertical="center"/>
    </xf>
    <xf numFmtId="0" fontId="5" fillId="0" borderId="3" xfId="538" applyFont="1" applyFill="1" applyBorder="1" applyAlignment="1">
      <alignment vertical="center"/>
    </xf>
    <xf numFmtId="0" fontId="3" fillId="2" borderId="3" xfId="538" applyFont="1" applyFill="1" applyBorder="1" applyAlignment="1">
      <alignment vertical="center"/>
    </xf>
    <xf numFmtId="0" fontId="3" fillId="2" borderId="3" xfId="4491" applyNumberFormat="1" applyFont="1" applyFill="1" applyBorder="1" applyProtection="1">
      <alignment vertical="center"/>
      <protection locked="0"/>
    </xf>
    <xf numFmtId="199" fontId="32" fillId="0" borderId="0" xfId="538" applyNumberFormat="1" applyFont="1" applyProtection="1">
      <alignment vertical="center"/>
      <protection locked="0"/>
    </xf>
    <xf numFmtId="199" fontId="33" fillId="2" borderId="0" xfId="538" applyNumberFormat="1" applyFont="1" applyFill="1" applyProtection="1">
      <alignment vertical="center"/>
      <protection locked="0"/>
    </xf>
    <xf numFmtId="0" fontId="33" fillId="0" borderId="0" xfId="538" applyFont="1">
      <alignment vertical="center"/>
    </xf>
    <xf numFmtId="198" fontId="33" fillId="0" borderId="0" xfId="538" applyNumberFormat="1" applyFont="1">
      <alignment vertical="center"/>
    </xf>
    <xf numFmtId="199" fontId="33" fillId="0" borderId="0" xfId="538" applyNumberFormat="1" applyFont="1" applyProtection="1">
      <alignment vertical="center"/>
      <protection locked="0"/>
    </xf>
    <xf numFmtId="0" fontId="34" fillId="0" borderId="0" xfId="538" applyFont="1">
      <alignment vertical="center"/>
    </xf>
    <xf numFmtId="0" fontId="35" fillId="0" borderId="0" xfId="538" applyFont="1" applyAlignment="1">
      <alignment vertical="center"/>
    </xf>
    <xf numFmtId="196" fontId="33" fillId="0" borderId="0" xfId="538" applyNumberFormat="1" applyFont="1">
      <alignment vertical="center"/>
    </xf>
    <xf numFmtId="198" fontId="3" fillId="0" borderId="0" xfId="538" applyNumberFormat="1" applyFont="1" applyAlignment="1">
      <alignment horizontal="right" vertical="center"/>
    </xf>
    <xf numFmtId="198" fontId="5" fillId="0" borderId="3" xfId="538" applyNumberFormat="1" applyFont="1" applyBorder="1" applyAlignment="1">
      <alignment horizontal="center" vertical="center" wrapText="1"/>
    </xf>
    <xf numFmtId="199" fontId="5" fillId="0" borderId="3" xfId="538" applyNumberFormat="1" applyFont="1" applyBorder="1" applyProtection="1">
      <alignment vertical="center"/>
      <protection locked="0"/>
    </xf>
    <xf numFmtId="198" fontId="5" fillId="0" borderId="3" xfId="538" applyNumberFormat="1" applyFont="1" applyBorder="1">
      <alignment vertical="center"/>
    </xf>
    <xf numFmtId="199" fontId="3" fillId="0" borderId="3" xfId="538" applyNumberFormat="1" applyFont="1" applyBorder="1" applyProtection="1">
      <alignment vertical="center"/>
      <protection locked="0"/>
    </xf>
    <xf numFmtId="198" fontId="3" fillId="0" borderId="3" xfId="538" applyNumberFormat="1" applyFont="1" applyBorder="1">
      <alignment vertical="center"/>
    </xf>
    <xf numFmtId="199" fontId="3" fillId="2" borderId="3" xfId="538" applyNumberFormat="1" applyFont="1" applyFill="1" applyBorder="1" applyProtection="1">
      <alignment vertical="center"/>
      <protection locked="0"/>
    </xf>
    <xf numFmtId="198" fontId="3" fillId="2" borderId="3" xfId="538" applyNumberFormat="1" applyFont="1" applyFill="1" applyBorder="1">
      <alignment vertical="center"/>
    </xf>
    <xf numFmtId="0" fontId="34" fillId="0" borderId="5" xfId="538" applyFont="1" applyBorder="1" applyAlignment="1">
      <alignment horizontal="center" vertical="center" wrapText="1"/>
    </xf>
    <xf numFmtId="198" fontId="34" fillId="0" borderId="5" xfId="538" applyNumberFormat="1" applyFont="1" applyBorder="1" applyAlignment="1">
      <alignment horizontal="center" vertical="center" wrapText="1"/>
    </xf>
    <xf numFmtId="0" fontId="34" fillId="0" borderId="0" xfId="538" applyFont="1" applyAlignment="1">
      <alignment vertical="center" wrapText="1"/>
    </xf>
    <xf numFmtId="198" fontId="34" fillId="0" borderId="0" xfId="538" applyNumberFormat="1" applyFont="1" applyAlignment="1">
      <alignment vertical="center" wrapText="1"/>
    </xf>
    <xf numFmtId="0" fontId="34" fillId="0" borderId="0" xfId="538" applyFont="1" applyAlignment="1">
      <alignment vertical="center"/>
    </xf>
    <xf numFmtId="198" fontId="34" fillId="0" borderId="0" xfId="538" applyNumberFormat="1" applyFont="1" applyAlignment="1">
      <alignment vertical="center"/>
    </xf>
    <xf numFmtId="0" fontId="7" fillId="0" borderId="0" xfId="538" applyFont="1">
      <alignment vertical="center"/>
    </xf>
    <xf numFmtId="198" fontId="1" fillId="0" borderId="0" xfId="538" applyNumberFormat="1">
      <alignment vertical="center"/>
    </xf>
    <xf numFmtId="0" fontId="1" fillId="0" borderId="0" xfId="538" applyAlignment="1">
      <alignment horizontal="right" vertical="center"/>
    </xf>
    <xf numFmtId="196" fontId="33" fillId="0" borderId="0" xfId="3801" applyNumberFormat="1" applyFont="1" applyFill="1">
      <alignment vertical="center"/>
    </xf>
    <xf numFmtId="0" fontId="32" fillId="0" borderId="0" xfId="3801" applyFont="1" applyFill="1">
      <alignment vertical="center"/>
    </xf>
    <xf numFmtId="0" fontId="33" fillId="0" borderId="0" xfId="3801" applyFont="1" applyFill="1">
      <alignment vertical="center"/>
    </xf>
    <xf numFmtId="198" fontId="33" fillId="0" borderId="0" xfId="3801" applyNumberFormat="1" applyFont="1" applyFill="1">
      <alignment vertical="center"/>
    </xf>
    <xf numFmtId="0" fontId="36" fillId="0" borderId="0" xfId="3801" applyFont="1" applyFill="1">
      <alignment vertical="center"/>
    </xf>
    <xf numFmtId="0" fontId="35" fillId="0" borderId="0" xfId="3801" applyFont="1" applyFill="1" applyAlignment="1">
      <alignment vertical="center"/>
    </xf>
    <xf numFmtId="198" fontId="36" fillId="0" borderId="0" xfId="3801" applyNumberFormat="1" applyFont="1" applyFill="1" applyAlignment="1">
      <alignment horizontal="right" vertical="center"/>
    </xf>
    <xf numFmtId="199" fontId="5" fillId="0" borderId="3" xfId="3801" applyNumberFormat="1" applyFont="1" applyFill="1" applyBorder="1" applyAlignment="1" applyProtection="1">
      <alignment horizontal="center" vertical="center"/>
      <protection locked="0"/>
    </xf>
    <xf numFmtId="0" fontId="5" fillId="0" borderId="3" xfId="3801" applyFont="1" applyFill="1" applyBorder="1" applyAlignment="1">
      <alignment horizontal="center" vertical="center" wrapText="1"/>
    </xf>
    <xf numFmtId="0" fontId="5" fillId="0" borderId="3" xfId="3801" applyFont="1" applyFill="1" applyBorder="1" applyAlignment="1">
      <alignment horizontal="center" vertical="center"/>
    </xf>
    <xf numFmtId="198" fontId="5" fillId="0" borderId="3" xfId="3801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3" fontId="30" fillId="0" borderId="3" xfId="0" applyNumberFormat="1" applyFont="1" applyFill="1" applyBorder="1" applyAlignment="1" applyProtection="1">
      <alignment horizontal="right" vertical="center"/>
    </xf>
    <xf numFmtId="198" fontId="5" fillId="0" borderId="3" xfId="3801" applyNumberFormat="1" applyFont="1" applyFill="1" applyBorder="1">
      <alignment vertical="center"/>
    </xf>
    <xf numFmtId="198" fontId="3" fillId="0" borderId="3" xfId="3801" applyNumberFormat="1" applyFont="1" applyFill="1" applyBorder="1">
      <alignment vertical="center"/>
    </xf>
    <xf numFmtId="3" fontId="5" fillId="0" borderId="3" xfId="4491" applyNumberFormat="1" applyFont="1" applyFill="1" applyBorder="1" applyProtection="1">
      <alignment vertical="center"/>
      <protection locked="0"/>
    </xf>
    <xf numFmtId="199" fontId="5" fillId="0" borderId="3" xfId="3801" applyNumberFormat="1" applyFont="1" applyFill="1" applyBorder="1" applyProtection="1">
      <alignment vertical="center"/>
      <protection locked="0"/>
    </xf>
    <xf numFmtId="0" fontId="5" fillId="0" borderId="3" xfId="4491" applyNumberFormat="1" applyFont="1" applyFill="1" applyBorder="1" applyProtection="1">
      <alignment vertical="center"/>
      <protection locked="0"/>
    </xf>
    <xf numFmtId="199" fontId="3" fillId="0" borderId="3" xfId="3801" applyNumberFormat="1" applyFont="1" applyFill="1" applyBorder="1" applyProtection="1">
      <alignment vertical="center"/>
      <protection locked="0"/>
    </xf>
    <xf numFmtId="0" fontId="3" fillId="0" borderId="3" xfId="4491" applyNumberFormat="1" applyFont="1" applyFill="1" applyBorder="1" applyProtection="1">
      <alignment vertical="center"/>
      <protection locked="0"/>
    </xf>
    <xf numFmtId="0" fontId="33" fillId="0" borderId="0" xfId="3991" applyFont="1" applyAlignment="1">
      <alignment vertical="top"/>
    </xf>
    <xf numFmtId="0" fontId="1" fillId="0" borderId="0" xfId="3991" applyFont="1" applyAlignment="1">
      <alignment horizontal="center" vertical="center"/>
    </xf>
    <xf numFmtId="0" fontId="1" fillId="0" borderId="0" xfId="3991" applyFont="1">
      <alignment vertical="center"/>
    </xf>
    <xf numFmtId="0" fontId="36" fillId="0" borderId="3" xfId="3991" applyFont="1" applyFill="1" applyBorder="1" applyAlignment="1">
      <alignment horizontal="center" vertical="center"/>
    </xf>
    <xf numFmtId="0" fontId="36" fillId="0" borderId="3" xfId="3991" applyFont="1" applyFill="1" applyBorder="1">
      <alignment vertical="center"/>
    </xf>
    <xf numFmtId="0" fontId="1" fillId="0" borderId="0" xfId="538" applyAlignment="1"/>
    <xf numFmtId="0" fontId="3" fillId="0" borderId="0" xfId="538" applyFont="1" applyAlignment="1"/>
    <xf numFmtId="0" fontId="102" fillId="0" borderId="0" xfId="538" applyFont="1" applyAlignment="1">
      <alignment horizontal="left" vertical="center"/>
    </xf>
    <xf numFmtId="0" fontId="103" fillId="0" borderId="0" xfId="538" applyFont="1" applyBorder="1" applyAlignment="1">
      <alignment horizontal="right" vertical="center"/>
    </xf>
    <xf numFmtId="0" fontId="104" fillId="0" borderId="25" xfId="623" applyFont="1" applyBorder="1" applyAlignment="1">
      <alignment horizontal="center" vertical="center"/>
    </xf>
    <xf numFmtId="0" fontId="20" fillId="0" borderId="25" xfId="623" applyFont="1" applyBorder="1" applyAlignment="1">
      <alignment vertical="center" wrapText="1"/>
    </xf>
    <xf numFmtId="0" fontId="40" fillId="0" borderId="25" xfId="623" applyFont="1" applyBorder="1" applyAlignment="1"/>
    <xf numFmtId="192" fontId="1" fillId="0" borderId="0" xfId="538" applyNumberFormat="1" applyFill="1">
      <alignment vertical="center"/>
    </xf>
    <xf numFmtId="3" fontId="1" fillId="0" borderId="0" xfId="538" applyNumberFormat="1" applyFill="1">
      <alignment vertical="center"/>
    </xf>
    <xf numFmtId="0" fontId="54" fillId="0" borderId="0" xfId="3991" applyFont="1" applyAlignment="1">
      <alignment horizontal="center" vertical="top"/>
    </xf>
    <xf numFmtId="0" fontId="7" fillId="0" borderId="0" xfId="3991" applyFont="1" applyAlignment="1">
      <alignment horizontal="center" vertical="center"/>
    </xf>
    <xf numFmtId="0" fontId="24" fillId="0" borderId="0" xfId="3801" applyFont="1" applyFill="1" applyAlignment="1">
      <alignment horizontal="center" vertical="center"/>
    </xf>
    <xf numFmtId="198" fontId="24" fillId="0" borderId="0" xfId="3801" applyNumberFormat="1" applyFont="1" applyFill="1" applyAlignment="1">
      <alignment horizontal="center" vertical="center"/>
    </xf>
    <xf numFmtId="0" fontId="24" fillId="0" borderId="0" xfId="538" applyFont="1" applyFill="1" applyAlignment="1">
      <alignment horizontal="center" vertical="center"/>
    </xf>
    <xf numFmtId="198" fontId="24" fillId="0" borderId="0" xfId="538" applyNumberFormat="1" applyFont="1" applyFill="1" applyAlignment="1">
      <alignment horizontal="center" vertical="center"/>
    </xf>
    <xf numFmtId="0" fontId="24" fillId="0" borderId="0" xfId="538" applyFont="1" applyAlignment="1">
      <alignment horizontal="center" vertical="center"/>
    </xf>
    <xf numFmtId="198" fontId="24" fillId="0" borderId="0" xfId="538" applyNumberFormat="1" applyFont="1" applyAlignment="1">
      <alignment horizontal="center" vertical="center"/>
    </xf>
    <xf numFmtId="0" fontId="51" fillId="0" borderId="0" xfId="538" applyFont="1" applyFill="1" applyAlignment="1">
      <alignment horizontal="center" vertical="center"/>
    </xf>
    <xf numFmtId="3" fontId="7" fillId="0" borderId="1" xfId="538" applyNumberFormat="1" applyFont="1" applyFill="1" applyBorder="1" applyAlignment="1" applyProtection="1">
      <alignment horizontal="center" vertical="center"/>
    </xf>
    <xf numFmtId="3" fontId="7" fillId="0" borderId="4" xfId="538" applyNumberFormat="1" applyFont="1" applyFill="1" applyBorder="1" applyAlignment="1" applyProtection="1">
      <alignment horizontal="center" vertical="center"/>
    </xf>
    <xf numFmtId="3" fontId="7" fillId="0" borderId="3" xfId="538" applyNumberFormat="1" applyFont="1" applyFill="1" applyBorder="1" applyAlignment="1" applyProtection="1">
      <alignment horizontal="center" vertical="center" wrapText="1"/>
    </xf>
    <xf numFmtId="3" fontId="7" fillId="0" borderId="1" xfId="538" applyNumberFormat="1" applyFont="1" applyFill="1" applyBorder="1" applyAlignment="1" applyProtection="1">
      <alignment horizontal="center" vertical="center" wrapText="1"/>
    </xf>
    <xf numFmtId="3" fontId="7" fillId="0" borderId="4" xfId="538" applyNumberFormat="1" applyFont="1" applyFill="1" applyBorder="1" applyAlignment="1" applyProtection="1">
      <alignment horizontal="center" vertical="center" wrapText="1"/>
    </xf>
    <xf numFmtId="0" fontId="7" fillId="0" borderId="3" xfId="538" applyFont="1" applyFill="1" applyBorder="1" applyAlignment="1">
      <alignment horizontal="center" vertical="center" wrapText="1"/>
    </xf>
    <xf numFmtId="0" fontId="51" fillId="0" borderId="0" xfId="538" applyNumberFormat="1" applyFont="1" applyFill="1" applyAlignment="1" applyProtection="1">
      <alignment horizontal="center" vertical="center" wrapText="1"/>
    </xf>
    <xf numFmtId="0" fontId="24" fillId="0" borderId="0" xfId="623" applyFont="1" applyAlignment="1">
      <alignment horizontal="center" vertical="center"/>
    </xf>
    <xf numFmtId="196" fontId="0" fillId="0" borderId="7" xfId="623" applyNumberFormat="1" applyFont="1" applyFill="1" applyBorder="1" applyAlignment="1">
      <alignment horizontal="right" vertical="center"/>
    </xf>
    <xf numFmtId="0" fontId="50" fillId="0" borderId="5" xfId="623" applyFont="1" applyBorder="1" applyAlignment="1">
      <alignment horizontal="left" vertical="center" wrapText="1"/>
    </xf>
    <xf numFmtId="0" fontId="50" fillId="0" borderId="0" xfId="623" applyFont="1" applyBorder="1" applyAlignment="1">
      <alignment horizontal="left" vertical="center" wrapText="1"/>
    </xf>
    <xf numFmtId="0" fontId="106" fillId="0" borderId="0" xfId="0" applyFont="1" applyBorder="1" applyAlignment="1">
      <alignment horizontal="center"/>
    </xf>
    <xf numFmtId="0" fontId="24" fillId="0" borderId="0" xfId="3308" applyFont="1" applyAlignment="1">
      <alignment horizontal="center" vertical="center"/>
    </xf>
    <xf numFmtId="1" fontId="24" fillId="3" borderId="0" xfId="3476" applyNumberFormat="1" applyFont="1" applyFill="1" applyAlignment="1" applyProtection="1">
      <alignment horizontal="center" vertical="center"/>
    </xf>
    <xf numFmtId="0" fontId="24" fillId="0" borderId="0" xfId="3308" applyFont="1" applyAlignment="1">
      <alignment horizontal="center"/>
    </xf>
    <xf numFmtId="1" fontId="24" fillId="3" borderId="0" xfId="3476" applyNumberFormat="1" applyFont="1" applyFill="1" applyAlignment="1" applyProtection="1">
      <alignment horizontal="center"/>
    </xf>
    <xf numFmtId="0" fontId="24" fillId="0" borderId="0" xfId="1676" applyFont="1" applyFill="1" applyBorder="1" applyAlignment="1" applyProtection="1">
      <alignment horizontal="center"/>
    </xf>
    <xf numFmtId="0" fontId="24" fillId="0" borderId="0" xfId="1676" applyFont="1" applyFill="1" applyBorder="1" applyAlignment="1" applyProtection="1">
      <alignment horizontal="center" vertical="center"/>
    </xf>
    <xf numFmtId="0" fontId="24" fillId="0" borderId="0" xfId="3845" applyFont="1" applyBorder="1" applyAlignment="1">
      <alignment horizontal="center" vertical="center"/>
    </xf>
    <xf numFmtId="0" fontId="2" fillId="0" borderId="0" xfId="2566" applyFont="1" applyAlignment="1">
      <alignment horizontal="center" vertical="center"/>
    </xf>
    <xf numFmtId="0" fontId="2" fillId="0" borderId="0" xfId="3566" applyNumberFormat="1" applyFont="1" applyFill="1" applyBorder="1" applyAlignment="1" applyProtection="1">
      <alignment horizontal="center" vertical="center"/>
    </xf>
    <xf numFmtId="0" fontId="2" fillId="2" borderId="0" xfId="3566" applyNumberFormat="1" applyFont="1" applyFill="1" applyBorder="1" applyAlignment="1" applyProtection="1">
      <alignment horizontal="center" vertical="center"/>
    </xf>
    <xf numFmtId="0" fontId="20" fillId="0" borderId="25" xfId="623" applyFont="1" applyBorder="1" applyAlignment="1">
      <alignment horizontal="left" vertical="center"/>
    </xf>
    <xf numFmtId="0" fontId="100" fillId="0" borderId="0" xfId="538" applyFont="1" applyAlignment="1">
      <alignment horizontal="center" vertical="center"/>
    </xf>
    <xf numFmtId="0" fontId="104" fillId="0" borderId="25" xfId="623" applyFont="1" applyBorder="1" applyAlignment="1">
      <alignment horizontal="center" vertical="center"/>
    </xf>
    <xf numFmtId="0" fontId="50" fillId="0" borderId="0" xfId="538" applyFont="1" applyAlignment="1">
      <alignment horizontal="left" vertical="center" wrapText="1"/>
    </xf>
    <xf numFmtId="0" fontId="105" fillId="0" borderId="0" xfId="538" applyFont="1" applyAlignment="1">
      <alignment horizontal="left" vertical="center" wrapText="1"/>
    </xf>
  </cellXfs>
  <cellStyles count="6127">
    <cellStyle name="?鹎%U龡&amp;H齲_x0001_C铣_x0014__x0007__x0001__x0001_" xfId="163"/>
    <cellStyle name="?鹎%U龡&amp;H齲_x0001_C铣_x0014__x0007__x0001__x0001_ 2" xfId="104"/>
    <cellStyle name="?鹎%U龡&amp;H齲_x0001_C铣_x0014__x0007__x0001__x0001_ 2 10" xfId="164"/>
    <cellStyle name="?鹎%U龡&amp;H齲_x0001_C铣_x0014__x0007__x0001__x0001_ 2 2" xfId="92"/>
    <cellStyle name="?鹎%U龡&amp;H齲_x0001_C铣_x0014__x0007__x0001__x0001_ 2 2 10" xfId="166"/>
    <cellStyle name="?鹎%U龡&amp;H齲_x0001_C铣_x0014__x0007__x0001__x0001_ 2 2 10 2" xfId="180"/>
    <cellStyle name="?鹎%U龡&amp;H齲_x0001_C铣_x0014__x0007__x0001__x0001_ 2 2 11" xfId="188"/>
    <cellStyle name="?鹎%U龡&amp;H齲_x0001_C铣_x0014__x0007__x0001__x0001_ 2 2 11 2" xfId="142"/>
    <cellStyle name="?鹎%U龡&amp;H齲_x0001_C铣_x0014__x0007__x0001__x0001_ 2 2 12" xfId="196"/>
    <cellStyle name="?鹎%U龡&amp;H齲_x0001_C铣_x0014__x0007__x0001__x0001_ 2 2 2" xfId="150"/>
    <cellStyle name="?鹎%U龡&amp;H齲_x0001_C铣_x0014__x0007__x0001__x0001_ 2 2 2 10" xfId="173"/>
    <cellStyle name="?鹎%U龡&amp;H齲_x0001_C铣_x0014__x0007__x0001__x0001_ 2 2 2 2" xfId="156"/>
    <cellStyle name="?鹎%U龡&amp;H齲_x0001_C铣_x0014__x0007__x0001__x0001_ 2 2 2 2 2" xfId="197"/>
    <cellStyle name="?鹎%U龡&amp;H齲_x0001_C铣_x0014__x0007__x0001__x0001_ 2 2 2 2 2 2" xfId="199"/>
    <cellStyle name="?鹎%U龡&amp;H齲_x0001_C铣_x0014__x0007__x0001__x0001_ 2 2 2 2 2 2 2" xfId="203"/>
    <cellStyle name="?鹎%U龡&amp;H齲_x0001_C铣_x0014__x0007__x0001__x0001_ 2 2 2 2 2 3" xfId="30"/>
    <cellStyle name="?鹎%U龡&amp;H齲_x0001_C铣_x0014__x0007__x0001__x0001_ 2 2 2 2 2 3 2" xfId="207"/>
    <cellStyle name="?鹎%U龡&amp;H齲_x0001_C铣_x0014__x0007__x0001__x0001_ 2 2 2 2 2 4" xfId="210"/>
    <cellStyle name="?鹎%U龡&amp;H齲_x0001_C铣_x0014__x0007__x0001__x0001_ 2 2 2 2 2 4 2" xfId="215"/>
    <cellStyle name="?鹎%U龡&amp;H齲_x0001_C铣_x0014__x0007__x0001__x0001_ 2 2 2 2 2 5" xfId="217"/>
    <cellStyle name="?鹎%U龡&amp;H齲_x0001_C铣_x0014__x0007__x0001__x0001_ 2 2 2 2 2_2015财政决算公开" xfId="220"/>
    <cellStyle name="?鹎%U龡&amp;H齲_x0001_C铣_x0014__x0007__x0001__x0001_ 2 2 2 2 3" xfId="221"/>
    <cellStyle name="?鹎%U龡&amp;H齲_x0001_C铣_x0014__x0007__x0001__x0001_ 2 2 2 2 3 2" xfId="225"/>
    <cellStyle name="?鹎%U龡&amp;H齲_x0001_C铣_x0014__x0007__x0001__x0001_ 2 2 2 2 3 2 2" xfId="231"/>
    <cellStyle name="?鹎%U龡&amp;H齲_x0001_C铣_x0014__x0007__x0001__x0001_ 2 2 2 2 3 3" xfId="69"/>
    <cellStyle name="?鹎%U龡&amp;H齲_x0001_C铣_x0014__x0007__x0001__x0001_ 2 2 2 2 3 3 2" xfId="102"/>
    <cellStyle name="?鹎%U龡&amp;H齲_x0001_C铣_x0014__x0007__x0001__x0001_ 2 2 2 2 3 4" xfId="233"/>
    <cellStyle name="?鹎%U龡&amp;H齲_x0001_C铣_x0014__x0007__x0001__x0001_ 2 2 2 2 3_2015财政决算公开" xfId="2"/>
    <cellStyle name="?鹎%U龡&amp;H齲_x0001_C铣_x0014__x0007__x0001__x0001_ 2 2 2 2 4" xfId="238"/>
    <cellStyle name="?鹎%U龡&amp;H齲_x0001_C铣_x0014__x0007__x0001__x0001_ 2 2 2 2 4 2" xfId="242"/>
    <cellStyle name="?鹎%U龡&amp;H齲_x0001_C铣_x0014__x0007__x0001__x0001_ 2 2 2 2 4 2 2" xfId="162"/>
    <cellStyle name="?鹎%U龡&amp;H齲_x0001_C铣_x0014__x0007__x0001__x0001_ 2 2 2 2 4 3" xfId="179"/>
    <cellStyle name="?鹎%U龡&amp;H齲_x0001_C铣_x0014__x0007__x0001__x0001_ 2 2 2 2 4 3 2" xfId="243"/>
    <cellStyle name="?鹎%U龡&amp;H齲_x0001_C铣_x0014__x0007__x0001__x0001_ 2 2 2 2 4 4" xfId="245"/>
    <cellStyle name="?鹎%U龡&amp;H齲_x0001_C铣_x0014__x0007__x0001__x0001_ 2 2 2 2 4 4 2" xfId="247"/>
    <cellStyle name="?鹎%U龡&amp;H齲_x0001_C铣_x0014__x0007__x0001__x0001_ 2 2 2 2 4 5" xfId="249"/>
    <cellStyle name="?鹎%U龡&amp;H齲_x0001_C铣_x0014__x0007__x0001__x0001_ 2 2 2 2 4_2015财政决算公开" xfId="187"/>
    <cellStyle name="?鹎%U龡&amp;H齲_x0001_C铣_x0014__x0007__x0001__x0001_ 2 2 2 2 5" xfId="251"/>
    <cellStyle name="?鹎%U龡&amp;H齲_x0001_C铣_x0014__x0007__x0001__x0001_ 2 2 2 2 5 2" xfId="259"/>
    <cellStyle name="?鹎%U龡&amp;H齲_x0001_C铣_x0014__x0007__x0001__x0001_ 2 2 2 2 6" xfId="263"/>
    <cellStyle name="?鹎%U龡&amp;H齲_x0001_C铣_x0014__x0007__x0001__x0001_ 2 2 2 2 6 2" xfId="268"/>
    <cellStyle name="?鹎%U龡&amp;H齲_x0001_C铣_x0014__x0007__x0001__x0001_ 2 2 2 2 7" xfId="273"/>
    <cellStyle name="?鹎%U龡&amp;H齲_x0001_C铣_x0014__x0007__x0001__x0001_ 2 2 2 2 7 2" xfId="279"/>
    <cellStyle name="?鹎%U龡&amp;H齲_x0001_C铣_x0014__x0007__x0001__x0001_ 2 2 2 2 8" xfId="281"/>
    <cellStyle name="?鹎%U龡&amp;H齲_x0001_C铣_x0014__x0007__x0001__x0001_ 2 2 2 2_2015财政决算公开" xfId="286"/>
    <cellStyle name="?鹎%U龡&amp;H齲_x0001_C铣_x0014__x0007__x0001__x0001_ 2 2 2 3" xfId="287"/>
    <cellStyle name="?鹎%U龡&amp;H齲_x0001_C铣_x0014__x0007__x0001__x0001_ 2 2 2 3 2" xfId="288"/>
    <cellStyle name="?鹎%U龡&amp;H齲_x0001_C铣_x0014__x0007__x0001__x0001_ 2 2 2 3 2 2" xfId="126"/>
    <cellStyle name="?鹎%U龡&amp;H齲_x0001_C铣_x0014__x0007__x0001__x0001_ 2 2 2 3 3" xfId="292"/>
    <cellStyle name="?鹎%U龡&amp;H齲_x0001_C铣_x0014__x0007__x0001__x0001_ 2 2 2 3 3 2" xfId="294"/>
    <cellStyle name="?鹎%U龡&amp;H齲_x0001_C铣_x0014__x0007__x0001__x0001_ 2 2 2 3 4" xfId="296"/>
    <cellStyle name="?鹎%U龡&amp;H齲_x0001_C铣_x0014__x0007__x0001__x0001_ 2 2 2 3 4 2" xfId="300"/>
    <cellStyle name="?鹎%U龡&amp;H齲_x0001_C铣_x0014__x0007__x0001__x0001_ 2 2 2 3 5" xfId="304"/>
    <cellStyle name="?鹎%U龡&amp;H齲_x0001_C铣_x0014__x0007__x0001__x0001_ 2 2 2 3_2015财政决算公开" xfId="205"/>
    <cellStyle name="?鹎%U龡&amp;H齲_x0001_C铣_x0014__x0007__x0001__x0001_ 2 2 2 4" xfId="306"/>
    <cellStyle name="?鹎%U龡&amp;H齲_x0001_C铣_x0014__x0007__x0001__x0001_ 2 2 2 4 2" xfId="311"/>
    <cellStyle name="?鹎%U龡&amp;H齲_x0001_C铣_x0014__x0007__x0001__x0001_ 2 2 2 4 2 2" xfId="314"/>
    <cellStyle name="?鹎%U龡&amp;H齲_x0001_C铣_x0014__x0007__x0001__x0001_ 2 2 2 4 3" xfId="315"/>
    <cellStyle name="?鹎%U龡&amp;H齲_x0001_C铣_x0014__x0007__x0001__x0001_ 2 2 2 4 3 2" xfId="322"/>
    <cellStyle name="?鹎%U龡&amp;H齲_x0001_C铣_x0014__x0007__x0001__x0001_ 2 2 2 4 4" xfId="325"/>
    <cellStyle name="?鹎%U龡&amp;H齲_x0001_C铣_x0014__x0007__x0001__x0001_ 2 2 2 4 4 2" xfId="328"/>
    <cellStyle name="?鹎%U龡&amp;H齲_x0001_C铣_x0014__x0007__x0001__x0001_ 2 2 2 4 5" xfId="338"/>
    <cellStyle name="?鹎%U龡&amp;H齲_x0001_C铣_x0014__x0007__x0001__x0001_ 2 2 2 4_2015财政决算公开" xfId="339"/>
    <cellStyle name="?鹎%U龡&amp;H齲_x0001_C铣_x0014__x0007__x0001__x0001_ 2 2 2 5" xfId="342"/>
    <cellStyle name="?鹎%U龡&amp;H齲_x0001_C铣_x0014__x0007__x0001__x0001_ 2 2 2 5 2" xfId="33"/>
    <cellStyle name="?鹎%U龡&amp;H齲_x0001_C铣_x0014__x0007__x0001__x0001_ 2 2 2 5 2 2" xfId="347"/>
    <cellStyle name="?鹎%U龡&amp;H齲_x0001_C铣_x0014__x0007__x0001__x0001_ 2 2 2 5 3" xfId="348"/>
    <cellStyle name="?鹎%U龡&amp;H齲_x0001_C铣_x0014__x0007__x0001__x0001_ 2 2 2 5 3 2" xfId="349"/>
    <cellStyle name="?鹎%U龡&amp;H齲_x0001_C铣_x0014__x0007__x0001__x0001_ 2 2 2 5 4" xfId="351"/>
    <cellStyle name="?鹎%U龡&amp;H齲_x0001_C铣_x0014__x0007__x0001__x0001_ 2 2 2 5_2015财政决算公开" xfId="353"/>
    <cellStyle name="?鹎%U龡&amp;H齲_x0001_C铣_x0014__x0007__x0001__x0001_ 2 2 2 6" xfId="354"/>
    <cellStyle name="?鹎%U龡&amp;H齲_x0001_C铣_x0014__x0007__x0001__x0001_ 2 2 2 6 2" xfId="356"/>
    <cellStyle name="?鹎%U龡&amp;H齲_x0001_C铣_x0014__x0007__x0001__x0001_ 2 2 2 6 2 2" xfId="363"/>
    <cellStyle name="?鹎%U龡&amp;H齲_x0001_C铣_x0014__x0007__x0001__x0001_ 2 2 2 6 3" xfId="364"/>
    <cellStyle name="?鹎%U龡&amp;H齲_x0001_C铣_x0014__x0007__x0001__x0001_ 2 2 2 6 3 2" xfId="367"/>
    <cellStyle name="?鹎%U龡&amp;H齲_x0001_C铣_x0014__x0007__x0001__x0001_ 2 2 2 6 4" xfId="369"/>
    <cellStyle name="?鹎%U龡&amp;H齲_x0001_C铣_x0014__x0007__x0001__x0001_ 2 2 2 6 4 2" xfId="284"/>
    <cellStyle name="?鹎%U龡&amp;H齲_x0001_C铣_x0014__x0007__x0001__x0001_ 2 2 2 6 5" xfId="372"/>
    <cellStyle name="?鹎%U龡&amp;H齲_x0001_C铣_x0014__x0007__x0001__x0001_ 2 2 2 6_2015财政决算公开" xfId="373"/>
    <cellStyle name="?鹎%U龡&amp;H齲_x0001_C铣_x0014__x0007__x0001__x0001_ 2 2 2 7" xfId="376"/>
    <cellStyle name="?鹎%U龡&amp;H齲_x0001_C铣_x0014__x0007__x0001__x0001_ 2 2 2 7 2" xfId="377"/>
    <cellStyle name="?鹎%U龡&amp;H齲_x0001_C铣_x0014__x0007__x0001__x0001_ 2 2 2 8" xfId="313"/>
    <cellStyle name="?鹎%U龡&amp;H齲_x0001_C铣_x0014__x0007__x0001__x0001_ 2 2 2 8 2" xfId="379"/>
    <cellStyle name="?鹎%U龡&amp;H齲_x0001_C铣_x0014__x0007__x0001__x0001_ 2 2 2 9" xfId="381"/>
    <cellStyle name="?鹎%U龡&amp;H齲_x0001_C铣_x0014__x0007__x0001__x0001_ 2 2 2 9 2" xfId="383"/>
    <cellStyle name="?鹎%U龡&amp;H齲_x0001_C铣_x0014__x0007__x0001__x0001_ 2 2 2_2015财政决算公开" xfId="388"/>
    <cellStyle name="?鹎%U龡&amp;H齲_x0001_C铣_x0014__x0007__x0001__x0001_ 2 2 3" xfId="170"/>
    <cellStyle name="?鹎%U龡&amp;H齲_x0001_C铣_x0014__x0007__x0001__x0001_ 2 2 3 2" xfId="390"/>
    <cellStyle name="?鹎%U龡&amp;H齲_x0001_C铣_x0014__x0007__x0001__x0001_ 2 2 3 2 2" xfId="10"/>
    <cellStyle name="?鹎%U龡&amp;H齲_x0001_C铣_x0014__x0007__x0001__x0001_ 2 2 3 2 2 2" xfId="106"/>
    <cellStyle name="?鹎%U龡&amp;H齲_x0001_C铣_x0014__x0007__x0001__x0001_ 2 2 3 2 3" xfId="219"/>
    <cellStyle name="?鹎%U龡&amp;H齲_x0001_C铣_x0014__x0007__x0001__x0001_ 2 2 3 2 3 2" xfId="392"/>
    <cellStyle name="?鹎%U龡&amp;H齲_x0001_C铣_x0014__x0007__x0001__x0001_ 2 2 3 2 4" xfId="396"/>
    <cellStyle name="?鹎%U龡&amp;H齲_x0001_C铣_x0014__x0007__x0001__x0001_ 2 2 3 2 4 2" xfId="399"/>
    <cellStyle name="?鹎%U龡&amp;H齲_x0001_C铣_x0014__x0007__x0001__x0001_ 2 2 3 2 5" xfId="402"/>
    <cellStyle name="?鹎%U龡&amp;H齲_x0001_C铣_x0014__x0007__x0001__x0001_ 2 2 3 2_2015财政决算公开" xfId="407"/>
    <cellStyle name="?鹎%U龡&amp;H齲_x0001_C铣_x0014__x0007__x0001__x0001_ 2 2 3 3" xfId="408"/>
    <cellStyle name="?鹎%U龡&amp;H齲_x0001_C铣_x0014__x0007__x0001__x0001_ 2 2 3 3 2" xfId="409"/>
    <cellStyle name="?鹎%U龡&amp;H齲_x0001_C铣_x0014__x0007__x0001__x0001_ 2 2 3 3 2 2" xfId="411"/>
    <cellStyle name="?鹎%U龡&amp;H齲_x0001_C铣_x0014__x0007__x0001__x0001_ 2 2 3 3 3" xfId="413"/>
    <cellStyle name="?鹎%U龡&amp;H齲_x0001_C铣_x0014__x0007__x0001__x0001_ 2 2 3 3 3 2" xfId="414"/>
    <cellStyle name="?鹎%U龡&amp;H齲_x0001_C铣_x0014__x0007__x0001__x0001_ 2 2 3 3 4" xfId="422"/>
    <cellStyle name="?鹎%U龡&amp;H齲_x0001_C铣_x0014__x0007__x0001__x0001_ 2 2 3 3_2015财政决算公开" xfId="307"/>
    <cellStyle name="?鹎%U龡&amp;H齲_x0001_C铣_x0014__x0007__x0001__x0001_ 2 2 3 4" xfId="423"/>
    <cellStyle name="?鹎%U龡&amp;H齲_x0001_C铣_x0014__x0007__x0001__x0001_ 2 2 3 4 2" xfId="27"/>
    <cellStyle name="?鹎%U龡&amp;H齲_x0001_C铣_x0014__x0007__x0001__x0001_ 2 2 3 4 2 2" xfId="427"/>
    <cellStyle name="?鹎%U龡&amp;H齲_x0001_C铣_x0014__x0007__x0001__x0001_ 2 2 3 4 3" xfId="429"/>
    <cellStyle name="?鹎%U龡&amp;H齲_x0001_C铣_x0014__x0007__x0001__x0001_ 2 2 3 4 3 2" xfId="433"/>
    <cellStyle name="?鹎%U龡&amp;H齲_x0001_C铣_x0014__x0007__x0001__x0001_ 2 2 3 4 4" xfId="437"/>
    <cellStyle name="?鹎%U龡&amp;H齲_x0001_C铣_x0014__x0007__x0001__x0001_ 2 2 3 4 4 2" xfId="439"/>
    <cellStyle name="?鹎%U龡&amp;H齲_x0001_C铣_x0014__x0007__x0001__x0001_ 2 2 3 4 5" xfId="155"/>
    <cellStyle name="?鹎%U龡&amp;H齲_x0001_C铣_x0014__x0007__x0001__x0001_ 2 2 3 4_2015财政决算公开" xfId="1"/>
    <cellStyle name="?鹎%U龡&amp;H齲_x0001_C铣_x0014__x0007__x0001__x0001_ 2 2 3 5" xfId="440"/>
    <cellStyle name="?鹎%U龡&amp;H齲_x0001_C铣_x0014__x0007__x0001__x0001_ 2 2 3 5 2" xfId="443"/>
    <cellStyle name="?鹎%U龡&amp;H齲_x0001_C铣_x0014__x0007__x0001__x0001_ 2 2 3 6" xfId="449"/>
    <cellStyle name="?鹎%U龡&amp;H齲_x0001_C铣_x0014__x0007__x0001__x0001_ 2 2 3 6 2" xfId="121"/>
    <cellStyle name="?鹎%U龡&amp;H齲_x0001_C铣_x0014__x0007__x0001__x0001_ 2 2 3 7" xfId="452"/>
    <cellStyle name="?鹎%U龡&amp;H齲_x0001_C铣_x0014__x0007__x0001__x0001_ 2 2 3 7 2" xfId="455"/>
    <cellStyle name="?鹎%U龡&amp;H齲_x0001_C铣_x0014__x0007__x0001__x0001_ 2 2 3 8" xfId="321"/>
    <cellStyle name="?鹎%U龡&amp;H齲_x0001_C铣_x0014__x0007__x0001__x0001_ 2 2 3_2015财政决算公开" xfId="297"/>
    <cellStyle name="?鹎%U龡&amp;H齲_x0001_C铣_x0014__x0007__x0001__x0001_ 2 2 4" xfId="387"/>
    <cellStyle name="?鹎%U龡&amp;H齲_x0001_C铣_x0014__x0007__x0001__x0001_ 2 2 4 2" xfId="456"/>
    <cellStyle name="?鹎%U龡&amp;H齲_x0001_C铣_x0014__x0007__x0001__x0001_ 2 2 4 2 2" xfId="46"/>
    <cellStyle name="?鹎%U龡&amp;H齲_x0001_C铣_x0014__x0007__x0001__x0001_ 2 2 4 3" xfId="458"/>
    <cellStyle name="?鹎%U龡&amp;H齲_x0001_C铣_x0014__x0007__x0001__x0001_ 2 2 4 3 2" xfId="459"/>
    <cellStyle name="?鹎%U龡&amp;H齲_x0001_C铣_x0014__x0007__x0001__x0001_ 2 2 4 4" xfId="461"/>
    <cellStyle name="?鹎%U龡&amp;H齲_x0001_C铣_x0014__x0007__x0001__x0001_ 2 2 4 4 2" xfId="463"/>
    <cellStyle name="?鹎%U龡&amp;H齲_x0001_C铣_x0014__x0007__x0001__x0001_ 2 2 4 5" xfId="465"/>
    <cellStyle name="?鹎%U龡&amp;H齲_x0001_C铣_x0014__x0007__x0001__x0001_ 2 2 4_2015财政决算公开" xfId="469"/>
    <cellStyle name="?鹎%U龡&amp;H齲_x0001_C铣_x0014__x0007__x0001__x0001_ 2 2 5" xfId="471"/>
    <cellStyle name="?鹎%U龡&amp;H齲_x0001_C铣_x0014__x0007__x0001__x0001_ 2 2 5 2" xfId="473"/>
    <cellStyle name="?鹎%U龡&amp;H齲_x0001_C铣_x0014__x0007__x0001__x0001_ 2 2 5 2 2" xfId="477"/>
    <cellStyle name="?鹎%U龡&amp;H齲_x0001_C铣_x0014__x0007__x0001__x0001_ 2 2 5 3" xfId="479"/>
    <cellStyle name="?鹎%U龡&amp;H齲_x0001_C铣_x0014__x0007__x0001__x0001_ 2 2 5 3 2" xfId="481"/>
    <cellStyle name="?鹎%U龡&amp;H齲_x0001_C铣_x0014__x0007__x0001__x0001_ 2 2 5 4" xfId="484"/>
    <cellStyle name="?鹎%U龡&amp;H齲_x0001_C铣_x0014__x0007__x0001__x0001_ 2 2 5 4 2" xfId="486"/>
    <cellStyle name="?鹎%U龡&amp;H齲_x0001_C铣_x0014__x0007__x0001__x0001_ 2 2 5 5" xfId="492"/>
    <cellStyle name="?鹎%U龡&amp;H齲_x0001_C铣_x0014__x0007__x0001__x0001_ 2 2 5_2015财政决算公开" xfId="495"/>
    <cellStyle name="?鹎%U龡&amp;H齲_x0001_C铣_x0014__x0007__x0001__x0001_ 2 2 6" xfId="498"/>
    <cellStyle name="?鹎%U龡&amp;H齲_x0001_C铣_x0014__x0007__x0001__x0001_ 2 2 6 2" xfId="502"/>
    <cellStyle name="?鹎%U龡&amp;H齲_x0001_C铣_x0014__x0007__x0001__x0001_ 2 2 6 2 2" xfId="509"/>
    <cellStyle name="?鹎%U龡&amp;H齲_x0001_C铣_x0014__x0007__x0001__x0001_ 2 2 6 3" xfId="512"/>
    <cellStyle name="?鹎%U龡&amp;H齲_x0001_C铣_x0014__x0007__x0001__x0001_ 2 2 6 3 2" xfId="516"/>
    <cellStyle name="?鹎%U龡&amp;H齲_x0001_C铣_x0014__x0007__x0001__x0001_ 2 2 6 4" xfId="520"/>
    <cellStyle name="?鹎%U龡&amp;H齲_x0001_C铣_x0014__x0007__x0001__x0001_ 2 2 6_2015财政决算公开" xfId="522"/>
    <cellStyle name="?鹎%U龡&amp;H齲_x0001_C铣_x0014__x0007__x0001__x0001_ 2 2 7" xfId="525"/>
    <cellStyle name="?鹎%U龡&amp;H齲_x0001_C铣_x0014__x0007__x0001__x0001_ 2 2 7 2" xfId="531"/>
    <cellStyle name="?鹎%U龡&amp;H齲_x0001_C铣_x0014__x0007__x0001__x0001_ 2 2 7 2 2" xfId="335"/>
    <cellStyle name="?鹎%U龡&amp;H齲_x0001_C铣_x0014__x0007__x0001__x0001_ 2 2 7 3" xfId="536"/>
    <cellStyle name="?鹎%U龡&amp;H齲_x0001_C铣_x0014__x0007__x0001__x0001_ 2 2 7 3 2" xfId="537"/>
    <cellStyle name="?鹎%U龡&amp;H齲_x0001_C铣_x0014__x0007__x0001__x0001_ 2 2 7 4" xfId="540"/>
    <cellStyle name="?鹎%U龡&amp;H齲_x0001_C铣_x0014__x0007__x0001__x0001_ 2 2 7 4 2" xfId="371"/>
    <cellStyle name="?鹎%U龡&amp;H齲_x0001_C铣_x0014__x0007__x0001__x0001_ 2 2 7 5" xfId="546"/>
    <cellStyle name="?鹎%U龡&amp;H齲_x0001_C铣_x0014__x0007__x0001__x0001_ 2 2 7_2015财政决算公开" xfId="548"/>
    <cellStyle name="?鹎%U龡&amp;H齲_x0001_C铣_x0014__x0007__x0001__x0001_ 2 2 8" xfId="89"/>
    <cellStyle name="?鹎%U龡&amp;H齲_x0001_C铣_x0014__x0007__x0001__x0001_ 2 2 8 2" xfId="149"/>
    <cellStyle name="?鹎%U龡&amp;H齲_x0001_C铣_x0014__x0007__x0001__x0001_ 2 2 9" xfId="555"/>
    <cellStyle name="?鹎%U龡&amp;H齲_x0001_C铣_x0014__x0007__x0001__x0001_ 2 2 9 2" xfId="405"/>
    <cellStyle name="?鹎%U龡&amp;H齲_x0001_C铣_x0014__x0007__x0001__x0001_ 2 2_2015财政决算公开" xfId="561"/>
    <cellStyle name="?鹎%U龡&amp;H齲_x0001_C铣_x0014__x0007__x0001__x0001_ 2 3" xfId="550"/>
    <cellStyle name="?鹎%U龡&amp;H齲_x0001_C铣_x0014__x0007__x0001__x0001_ 2 3 10" xfId="305"/>
    <cellStyle name="?鹎%U龡&amp;H齲_x0001_C铣_x0014__x0007__x0001__x0001_ 2 3 2" xfId="403"/>
    <cellStyle name="?鹎%U龡&amp;H齲_x0001_C铣_x0014__x0007__x0001__x0001_ 2 3 2 2" xfId="562"/>
    <cellStyle name="?鹎%U龡&amp;H齲_x0001_C铣_x0014__x0007__x0001__x0001_ 2 3 2 2 2" xfId="564"/>
    <cellStyle name="?鹎%U龡&amp;H齲_x0001_C铣_x0014__x0007__x0001__x0001_ 2 3 2 2 2 2" xfId="565"/>
    <cellStyle name="?鹎%U龡&amp;H齲_x0001_C铣_x0014__x0007__x0001__x0001_ 2 3 2 2 3" xfId="500"/>
    <cellStyle name="?鹎%U龡&amp;H齲_x0001_C铣_x0014__x0007__x0001__x0001_ 2 3 2 2 3 2" xfId="504"/>
    <cellStyle name="?鹎%U龡&amp;H齲_x0001_C铣_x0014__x0007__x0001__x0001_ 2 3 2 2 4" xfId="510"/>
    <cellStyle name="?鹎%U龡&amp;H齲_x0001_C铣_x0014__x0007__x0001__x0001_ 2 3 2 2 4 2" xfId="513"/>
    <cellStyle name="?鹎%U龡&amp;H齲_x0001_C铣_x0014__x0007__x0001__x0001_ 2 3 2 2 5" xfId="517"/>
    <cellStyle name="?鹎%U龡&amp;H齲_x0001_C铣_x0014__x0007__x0001__x0001_ 2 3 2 2_2015财政决算公开" xfId="568"/>
    <cellStyle name="?鹎%U龡&amp;H齲_x0001_C铣_x0014__x0007__x0001__x0001_ 2 3 2 3" xfId="569"/>
    <cellStyle name="?鹎%U龡&amp;H齲_x0001_C铣_x0014__x0007__x0001__x0001_ 2 3 2 3 2" xfId="44"/>
    <cellStyle name="?鹎%U龡&amp;H齲_x0001_C铣_x0014__x0007__x0001__x0001_ 2 3 2 3 2 2" xfId="302"/>
    <cellStyle name="?鹎%U龡&amp;H齲_x0001_C铣_x0014__x0007__x0001__x0001_ 2 3 2 3 3" xfId="527"/>
    <cellStyle name="?鹎%U龡&amp;H齲_x0001_C铣_x0014__x0007__x0001__x0001_ 2 3 2 3 3 2" xfId="330"/>
    <cellStyle name="?鹎%U龡&amp;H齲_x0001_C铣_x0014__x0007__x0001__x0001_ 2 3 2 3 4" xfId="533"/>
    <cellStyle name="?鹎%U龡&amp;H齲_x0001_C铣_x0014__x0007__x0001__x0001_ 2 3 2 3_2015财政决算公开" xfId="570"/>
    <cellStyle name="?鹎%U龡&amp;H齲_x0001_C铣_x0014__x0007__x0001__x0001_ 2 3 2 4" xfId="573"/>
    <cellStyle name="?鹎%U龡&amp;H齲_x0001_C铣_x0014__x0007__x0001__x0001_ 2 3 2 4 2" xfId="575"/>
    <cellStyle name="?鹎%U龡&amp;H齲_x0001_C铣_x0014__x0007__x0001__x0001_ 2 3 2 4 2 2" xfId="578"/>
    <cellStyle name="?鹎%U龡&amp;H齲_x0001_C铣_x0014__x0007__x0001__x0001_ 2 3 2 4 3" xfId="146"/>
    <cellStyle name="?鹎%U龡&amp;H齲_x0001_C铣_x0014__x0007__x0001__x0001_ 2 3 2 4 3 2" xfId="152"/>
    <cellStyle name="?鹎%U龡&amp;H齲_x0001_C铣_x0014__x0007__x0001__x0001_ 2 3 2 4 4" xfId="167"/>
    <cellStyle name="?鹎%U龡&amp;H齲_x0001_C铣_x0014__x0007__x0001__x0001_ 2 3 2 4 4 2" xfId="389"/>
    <cellStyle name="?鹎%U龡&amp;H齲_x0001_C铣_x0014__x0007__x0001__x0001_ 2 3 2 4 5" xfId="386"/>
    <cellStyle name="?鹎%U龡&amp;H齲_x0001_C铣_x0014__x0007__x0001__x0001_ 2 3 2 4_2015财政决算公开" xfId="582"/>
    <cellStyle name="?鹎%U龡&amp;H齲_x0001_C铣_x0014__x0007__x0001__x0001_ 2 3 2 5" xfId="583"/>
    <cellStyle name="?鹎%U龡&amp;H齲_x0001_C铣_x0014__x0007__x0001__x0001_ 2 3 2 5 2" xfId="585"/>
    <cellStyle name="?鹎%U龡&amp;H齲_x0001_C铣_x0014__x0007__x0001__x0001_ 2 3 2 6" xfId="586"/>
    <cellStyle name="?鹎%U龡&amp;H齲_x0001_C铣_x0014__x0007__x0001__x0001_ 2 3 2 6 2" xfId="588"/>
    <cellStyle name="?鹎%U龡&amp;H齲_x0001_C铣_x0014__x0007__x0001__x0001_ 2 3 2 7" xfId="592"/>
    <cellStyle name="?鹎%U龡&amp;H齲_x0001_C铣_x0014__x0007__x0001__x0001_ 2 3 2 7 2" xfId="594"/>
    <cellStyle name="?鹎%U龡&amp;H齲_x0001_C铣_x0014__x0007__x0001__x0001_ 2 3 2 8" xfId="345"/>
    <cellStyle name="?鹎%U龡&amp;H齲_x0001_C铣_x0014__x0007__x0001__x0001_ 2 3 2_2015财政决算公开" xfId="105"/>
    <cellStyle name="?鹎%U龡&amp;H齲_x0001_C铣_x0014__x0007__x0001__x0001_ 2 3 3" xfId="595"/>
    <cellStyle name="?鹎%U龡&amp;H齲_x0001_C铣_x0014__x0007__x0001__x0001_ 2 3 3 2" xfId="596"/>
    <cellStyle name="?鹎%U龡&amp;H齲_x0001_C铣_x0014__x0007__x0001__x0001_ 2 3 3 2 2" xfId="340"/>
    <cellStyle name="?鹎%U龡&amp;H齲_x0001_C铣_x0014__x0007__x0001__x0001_ 2 3 3 3" xfId="597"/>
    <cellStyle name="?鹎%U龡&amp;H齲_x0001_C铣_x0014__x0007__x0001__x0001_ 2 3 3 3 2" xfId="598"/>
    <cellStyle name="?鹎%U龡&amp;H齲_x0001_C铣_x0014__x0007__x0001__x0001_ 2 3 3 4" xfId="34"/>
    <cellStyle name="?鹎%U龡&amp;H齲_x0001_C铣_x0014__x0007__x0001__x0001_ 2 3 3 4 2" xfId="600"/>
    <cellStyle name="?鹎%U龡&amp;H齲_x0001_C铣_x0014__x0007__x0001__x0001_ 2 3 3 5" xfId="602"/>
    <cellStyle name="?鹎%U龡&amp;H齲_x0001_C铣_x0014__x0007__x0001__x0001_ 2 3 3_2015财政决算公开" xfId="606"/>
    <cellStyle name="?鹎%U龡&amp;H齲_x0001_C铣_x0014__x0007__x0001__x0001_ 2 3 4" xfId="608"/>
    <cellStyle name="?鹎%U龡&amp;H齲_x0001_C铣_x0014__x0007__x0001__x0001_ 2 3 4 2" xfId="610"/>
    <cellStyle name="?鹎%U龡&amp;H齲_x0001_C铣_x0014__x0007__x0001__x0001_ 2 3 4 2 2" xfId="613"/>
    <cellStyle name="?鹎%U龡&amp;H齲_x0001_C铣_x0014__x0007__x0001__x0001_ 2 3 4 3" xfId="615"/>
    <cellStyle name="?鹎%U龡&amp;H齲_x0001_C铣_x0014__x0007__x0001__x0001_ 2 3 4 3 2" xfId="261"/>
    <cellStyle name="?鹎%U龡&amp;H齲_x0001_C铣_x0014__x0007__x0001__x0001_ 2 3 4 4" xfId="616"/>
    <cellStyle name="?鹎%U龡&amp;H齲_x0001_C铣_x0014__x0007__x0001__x0001_ 2 3 4 4 2" xfId="619"/>
    <cellStyle name="?鹎%U龡&amp;H齲_x0001_C铣_x0014__x0007__x0001__x0001_ 2 3 4 5" xfId="621"/>
    <cellStyle name="?鹎%U龡&amp;H齲_x0001_C铣_x0014__x0007__x0001__x0001_ 2 3 4_2015财政决算公开" xfId="577"/>
    <cellStyle name="?鹎%U龡&amp;H齲_x0001_C铣_x0014__x0007__x0001__x0001_ 2 3 5" xfId="624"/>
    <cellStyle name="?鹎%U龡&amp;H齲_x0001_C铣_x0014__x0007__x0001__x0001_ 2 3 5 2" xfId="42"/>
    <cellStyle name="?鹎%U龡&amp;H齲_x0001_C铣_x0014__x0007__x0001__x0001_ 2 3 5 2 2" xfId="628"/>
    <cellStyle name="?鹎%U龡&amp;H齲_x0001_C铣_x0014__x0007__x0001__x0001_ 2 3 5 3" xfId="25"/>
    <cellStyle name="?鹎%U龡&amp;H齲_x0001_C铣_x0014__x0007__x0001__x0001_ 2 3 5 3 2" xfId="632"/>
    <cellStyle name="?鹎%U龡&amp;H齲_x0001_C铣_x0014__x0007__x0001__x0001_ 2 3 5 4" xfId="64"/>
    <cellStyle name="?鹎%U龡&amp;H齲_x0001_C铣_x0014__x0007__x0001__x0001_ 2 3 5_2015财政决算公开" xfId="636"/>
    <cellStyle name="?鹎%U龡&amp;H齲_x0001_C铣_x0014__x0007__x0001__x0001_ 2 3 6" xfId="639"/>
    <cellStyle name="?鹎%U龡&amp;H齲_x0001_C铣_x0014__x0007__x0001__x0001_ 2 3 6 2" xfId="642"/>
    <cellStyle name="?鹎%U龡&amp;H齲_x0001_C铣_x0014__x0007__x0001__x0001_ 2 3 6 2 2" xfId="644"/>
    <cellStyle name="?鹎%U龡&amp;H齲_x0001_C铣_x0014__x0007__x0001__x0001_ 2 3 6 3" xfId="647"/>
    <cellStyle name="?鹎%U龡&amp;H齲_x0001_C铣_x0014__x0007__x0001__x0001_ 2 3 6 3 2" xfId="649"/>
    <cellStyle name="?鹎%U龡&amp;H齲_x0001_C铣_x0014__x0007__x0001__x0001_ 2 3 6 4" xfId="650"/>
    <cellStyle name="?鹎%U龡&amp;H齲_x0001_C铣_x0014__x0007__x0001__x0001_ 2 3 6 4 2" xfId="655"/>
    <cellStyle name="?鹎%U龡&amp;H齲_x0001_C铣_x0014__x0007__x0001__x0001_ 2 3 6 5" xfId="56"/>
    <cellStyle name="?鹎%U龡&amp;H齲_x0001_C铣_x0014__x0007__x0001__x0001_ 2 3 6_2015财政决算公开" xfId="280"/>
    <cellStyle name="?鹎%U龡&amp;H齲_x0001_C铣_x0014__x0007__x0001__x0001_ 2 3 7" xfId="658"/>
    <cellStyle name="?鹎%U龡&amp;H齲_x0001_C铣_x0014__x0007__x0001__x0001_ 2 3 7 2" xfId="661"/>
    <cellStyle name="?鹎%U龡&amp;H齲_x0001_C铣_x0014__x0007__x0001__x0001_ 2 3 8" xfId="666"/>
    <cellStyle name="?鹎%U龡&amp;H齲_x0001_C铣_x0014__x0007__x0001__x0001_ 2 3 8 2" xfId="670"/>
    <cellStyle name="?鹎%U龡&amp;H齲_x0001_C铣_x0014__x0007__x0001__x0001_ 2 3 9" xfId="673"/>
    <cellStyle name="?鹎%U龡&amp;H齲_x0001_C铣_x0014__x0007__x0001__x0001_ 2 3 9 2" xfId="675"/>
    <cellStyle name="?鹎%U龡&amp;H齲_x0001_C铣_x0014__x0007__x0001__x0001_ 2 3_2015财政决算公开" xfId="611"/>
    <cellStyle name="?鹎%U龡&amp;H齲_x0001_C铣_x0014__x0007__x0001__x0001_ 2 4" xfId="410"/>
    <cellStyle name="?鹎%U龡&amp;H齲_x0001_C铣_x0014__x0007__x0001__x0001_ 2 4 10" xfId="539"/>
    <cellStyle name="?鹎%U龡&amp;H齲_x0001_C铣_x0014__x0007__x0001__x0001_ 2 4 2" xfId="676"/>
    <cellStyle name="?鹎%U龡&amp;H齲_x0001_C铣_x0014__x0007__x0001__x0001_ 2 4 2 2" xfId="86"/>
    <cellStyle name="?鹎%U龡&amp;H齲_x0001_C铣_x0014__x0007__x0001__x0001_ 2 4 2 2 2" xfId="682"/>
    <cellStyle name="?鹎%U龡&amp;H齲_x0001_C铣_x0014__x0007__x0001__x0001_ 2 4 2 2 2 2" xfId="684"/>
    <cellStyle name="?鹎%U龡&amp;H齲_x0001_C铣_x0014__x0007__x0001__x0001_ 2 4 2 2 3" xfId="690"/>
    <cellStyle name="?鹎%U龡&amp;H齲_x0001_C铣_x0014__x0007__x0001__x0001_ 2 4 2 2 3 2" xfId="694"/>
    <cellStyle name="?鹎%U龡&amp;H齲_x0001_C铣_x0014__x0007__x0001__x0001_ 2 4 2 2 4" xfId="699"/>
    <cellStyle name="?鹎%U龡&amp;H齲_x0001_C铣_x0014__x0007__x0001__x0001_ 2 4 2 2 4 2" xfId="703"/>
    <cellStyle name="?鹎%U龡&amp;H齲_x0001_C铣_x0014__x0007__x0001__x0001_ 2 4 2 2 5" xfId="257"/>
    <cellStyle name="?鹎%U龡&amp;H齲_x0001_C铣_x0014__x0007__x0001__x0001_ 2 4 2 2_2015财政决算公开" xfId="460"/>
    <cellStyle name="?鹎%U龡&amp;H齲_x0001_C铣_x0014__x0007__x0001__x0001_ 2 4 2 3" xfId="706"/>
    <cellStyle name="?鹎%U龡&amp;H齲_x0001_C铣_x0014__x0007__x0001__x0001_ 2 4 2 3 2" xfId="165"/>
    <cellStyle name="?鹎%U龡&amp;H齲_x0001_C铣_x0014__x0007__x0001__x0001_ 2 4 2 3 2 2" xfId="174"/>
    <cellStyle name="?鹎%U龡&amp;H齲_x0001_C铣_x0014__x0007__x0001__x0001_ 2 4 2 3 3" xfId="185"/>
    <cellStyle name="?鹎%U龡&amp;H齲_x0001_C铣_x0014__x0007__x0001__x0001_ 2 4 2 3 3 2" xfId="140"/>
    <cellStyle name="?鹎%U龡&amp;H齲_x0001_C铣_x0014__x0007__x0001__x0001_ 2 4 2 3 4" xfId="193"/>
    <cellStyle name="?鹎%U龡&amp;H齲_x0001_C铣_x0014__x0007__x0001__x0001_ 2 4 2 3_2015财政决算公开" xfId="711"/>
    <cellStyle name="?鹎%U龡&amp;H齲_x0001_C铣_x0014__x0007__x0001__x0001_ 2 4 2 4" xfId="712"/>
    <cellStyle name="?鹎%U龡&amp;H齲_x0001_C铣_x0014__x0007__x0001__x0001_ 2 4 2 4 2" xfId="713"/>
    <cellStyle name="?鹎%U龡&amp;H齲_x0001_C铣_x0014__x0007__x0001__x0001_ 2 4 2 4 2 2" xfId="714"/>
    <cellStyle name="?鹎%U龡&amp;H齲_x0001_C铣_x0014__x0007__x0001__x0001_ 2 4 2 4 3" xfId="718"/>
    <cellStyle name="?鹎%U龡&amp;H齲_x0001_C铣_x0014__x0007__x0001__x0001_ 2 4 2 4 3 2" xfId="725"/>
    <cellStyle name="?鹎%U龡&amp;H齲_x0001_C铣_x0014__x0007__x0001__x0001_ 2 4 2 4 4" xfId="732"/>
    <cellStyle name="?鹎%U龡&amp;H齲_x0001_C铣_x0014__x0007__x0001__x0001_ 2 4 2 4 4 2" xfId="736"/>
    <cellStyle name="?鹎%U龡&amp;H齲_x0001_C铣_x0014__x0007__x0001__x0001_ 2 4 2 4 5" xfId="277"/>
    <cellStyle name="?鹎%U龡&amp;H齲_x0001_C铣_x0014__x0007__x0001__x0001_ 2 4 2 4_2015财政决算公开" xfId="738"/>
    <cellStyle name="?鹎%U龡&amp;H齲_x0001_C铣_x0014__x0007__x0001__x0001_ 2 4 2 5" xfId="739"/>
    <cellStyle name="?鹎%U龡&amp;H齲_x0001_C铣_x0014__x0007__x0001__x0001_ 2 4 2 5 2" xfId="36"/>
    <cellStyle name="?鹎%U龡&amp;H齲_x0001_C铣_x0014__x0007__x0001__x0001_ 2 4 2 6" xfId="683"/>
    <cellStyle name="?鹎%U龡&amp;H齲_x0001_C铣_x0014__x0007__x0001__x0001_ 2 4 2 6 2" xfId="740"/>
    <cellStyle name="?鹎%U龡&amp;H齲_x0001_C铣_x0014__x0007__x0001__x0001_ 2 4 2 7" xfId="744"/>
    <cellStyle name="?鹎%U龡&amp;H齲_x0001_C铣_x0014__x0007__x0001__x0001_ 2 4 2 7 2" xfId="747"/>
    <cellStyle name="?鹎%U龡&amp;H齲_x0001_C铣_x0014__x0007__x0001__x0001_ 2 4 2 8" xfId="360"/>
    <cellStyle name="?鹎%U龡&amp;H齲_x0001_C铣_x0014__x0007__x0001__x0001_ 2 4 2_2015财政决算公开" xfId="748"/>
    <cellStyle name="?鹎%U龡&amp;H齲_x0001_C铣_x0014__x0007__x0001__x0001_ 2 4 3" xfId="750"/>
    <cellStyle name="?鹎%U龡&amp;H齲_x0001_C铣_x0014__x0007__x0001__x0001_ 2 4 3 2" xfId="752"/>
    <cellStyle name="?鹎%U龡&amp;H齲_x0001_C铣_x0014__x0007__x0001__x0001_ 2 4 3 2 2" xfId="755"/>
    <cellStyle name="?鹎%U龡&amp;H齲_x0001_C铣_x0014__x0007__x0001__x0001_ 2 4 3 3" xfId="757"/>
    <cellStyle name="?鹎%U龡&amp;H齲_x0001_C铣_x0014__x0007__x0001__x0001_ 2 4 3 3 2" xfId="758"/>
    <cellStyle name="?鹎%U龡&amp;H齲_x0001_C铣_x0014__x0007__x0001__x0001_ 2 4 3 4" xfId="760"/>
    <cellStyle name="?鹎%U龡&amp;H齲_x0001_C铣_x0014__x0007__x0001__x0001_ 2 4 3 4 2" xfId="762"/>
    <cellStyle name="?鹎%U龡&amp;H齲_x0001_C铣_x0014__x0007__x0001__x0001_ 2 4 3 5" xfId="765"/>
    <cellStyle name="?鹎%U龡&amp;H齲_x0001_C铣_x0014__x0007__x0001__x0001_ 2 4 3_2015财政决算公开" xfId="769"/>
    <cellStyle name="?鹎%U龡&amp;H齲_x0001_C铣_x0014__x0007__x0001__x0001_ 2 4 4" xfId="771"/>
    <cellStyle name="?鹎%U龡&amp;H齲_x0001_C铣_x0014__x0007__x0001__x0001_ 2 4 4 2" xfId="773"/>
    <cellStyle name="?鹎%U龡&amp;H齲_x0001_C铣_x0014__x0007__x0001__x0001_ 2 4 4 2 2" xfId="489"/>
    <cellStyle name="?鹎%U龡&amp;H齲_x0001_C铣_x0014__x0007__x0001__x0001_ 2 4 4 3" xfId="775"/>
    <cellStyle name="?鹎%U龡&amp;H齲_x0001_C铣_x0014__x0007__x0001__x0001_ 2 4 4 3 2" xfId="97"/>
    <cellStyle name="?鹎%U龡&amp;H齲_x0001_C铣_x0014__x0007__x0001__x0001_ 2 4 4 4" xfId="778"/>
    <cellStyle name="?鹎%U龡&amp;H齲_x0001_C铣_x0014__x0007__x0001__x0001_ 2 4 4 4 2" xfId="545"/>
    <cellStyle name="?鹎%U龡&amp;H齲_x0001_C铣_x0014__x0007__x0001__x0001_ 2 4 4 5" xfId="780"/>
    <cellStyle name="?鹎%U龡&amp;H齲_x0001_C铣_x0014__x0007__x0001__x0001_ 2 4 4_2015财政决算公开" xfId="784"/>
    <cellStyle name="?鹎%U龡&amp;H齲_x0001_C铣_x0014__x0007__x0001__x0001_ 2 4 5" xfId="788"/>
    <cellStyle name="?鹎%U龡&amp;H齲_x0001_C铣_x0014__x0007__x0001__x0001_ 2 4 5 2" xfId="790"/>
    <cellStyle name="?鹎%U龡&amp;H齲_x0001_C铣_x0014__x0007__x0001__x0001_ 2 4 5 2 2" xfId="130"/>
    <cellStyle name="?鹎%U龡&amp;H齲_x0001_C铣_x0014__x0007__x0001__x0001_ 2 4 5 3" xfId="793"/>
    <cellStyle name="?鹎%U龡&amp;H齲_x0001_C铣_x0014__x0007__x0001__x0001_ 2 4 5 3 2" xfId="54"/>
    <cellStyle name="?鹎%U龡&amp;H齲_x0001_C铣_x0014__x0007__x0001__x0001_ 2 4 5 4" xfId="494"/>
    <cellStyle name="?鹎%U龡&amp;H齲_x0001_C铣_x0014__x0007__x0001__x0001_ 2 4 5_2015财政决算公开" xfId="654"/>
    <cellStyle name="?鹎%U龡&amp;H齲_x0001_C铣_x0014__x0007__x0001__x0001_ 2 4 6" xfId="795"/>
    <cellStyle name="?鹎%U龡&amp;H齲_x0001_C铣_x0014__x0007__x0001__x0001_ 2 4 6 2" xfId="798"/>
    <cellStyle name="?鹎%U龡&amp;H齲_x0001_C铣_x0014__x0007__x0001__x0001_ 2 4 6 2 2" xfId="803"/>
    <cellStyle name="?鹎%U龡&amp;H齲_x0001_C铣_x0014__x0007__x0001__x0001_ 2 4 6 3" xfId="806"/>
    <cellStyle name="?鹎%U龡&amp;H齲_x0001_C铣_x0014__x0007__x0001__x0001_ 2 4 6 3 2" xfId="813"/>
    <cellStyle name="?鹎%U龡&amp;H齲_x0001_C铣_x0014__x0007__x0001__x0001_ 2 4 6 4" xfId="815"/>
    <cellStyle name="?鹎%U龡&amp;H齲_x0001_C铣_x0014__x0007__x0001__x0001_ 2 4 6 4 2" xfId="818"/>
    <cellStyle name="?鹎%U龡&amp;H齲_x0001_C铣_x0014__x0007__x0001__x0001_ 2 4 6 5" xfId="808"/>
    <cellStyle name="?鹎%U龡&amp;H齲_x0001_C铣_x0014__x0007__x0001__x0001_ 2 4 6_2015财政决算公开" xfId="820"/>
    <cellStyle name="?鹎%U龡&amp;H齲_x0001_C铣_x0014__x0007__x0001__x0001_ 2 4 7" xfId="823"/>
    <cellStyle name="?鹎%U龡&amp;H齲_x0001_C铣_x0014__x0007__x0001__x0001_ 2 4 7 2" xfId="271"/>
    <cellStyle name="?鹎%U龡&amp;H齲_x0001_C铣_x0014__x0007__x0001__x0001_ 2 4 8" xfId="76"/>
    <cellStyle name="?鹎%U龡&amp;H齲_x0001_C铣_x0014__x0007__x0001__x0001_ 2 4 8 2" xfId="825"/>
    <cellStyle name="?鹎%U龡&amp;H齲_x0001_C铣_x0014__x0007__x0001__x0001_ 2 4 9" xfId="827"/>
    <cellStyle name="?鹎%U龡&amp;H齲_x0001_C铣_x0014__x0007__x0001__x0001_ 2 4 9 2" xfId="99"/>
    <cellStyle name="?鹎%U龡&amp;H齲_x0001_C铣_x0014__x0007__x0001__x0001_ 2 4_2015财政决算公开" xfId="829"/>
    <cellStyle name="?鹎%U龡&amp;H齲_x0001_C铣_x0014__x0007__x0001__x0001_ 2 5" xfId="766"/>
    <cellStyle name="?鹎%U龡&amp;H齲_x0001_C铣_x0014__x0007__x0001__x0001_ 2 5 2" xfId="830"/>
    <cellStyle name="?鹎%U龡&amp;H齲_x0001_C铣_x0014__x0007__x0001__x0001_ 2 5 2 2" xfId="22"/>
    <cellStyle name="?鹎%U龡&amp;H齲_x0001_C铣_x0014__x0007__x0001__x0001_ 2 5 3" xfId="85"/>
    <cellStyle name="?鹎%U龡&amp;H齲_x0001_C铣_x0014__x0007__x0001__x0001_ 2 5 3 2" xfId="677"/>
    <cellStyle name="?鹎%U龡&amp;H齲_x0001_C铣_x0014__x0007__x0001__x0001_ 2 5 4" xfId="705"/>
    <cellStyle name="?鹎%U龡&amp;H齲_x0001_C铣_x0014__x0007__x0001__x0001_ 2 5_2015财政决算公开" xfId="833"/>
    <cellStyle name="?鹎%U龡&amp;H齲_x0001_C铣_x0014__x0007__x0001__x0001_ 2 6" xfId="837"/>
    <cellStyle name="?鹎%U龡&amp;H齲_x0001_C铣_x0014__x0007__x0001__x0001_ 2 6 2" xfId="839"/>
    <cellStyle name="?鹎%U龡&amp;H齲_x0001_C铣_x0014__x0007__x0001__x0001_ 2 7" xfId="841"/>
    <cellStyle name="?鹎%U龡&amp;H齲_x0001_C铣_x0014__x0007__x0001__x0001_ 2 7 2" xfId="843"/>
    <cellStyle name="?鹎%U龡&amp;H齲_x0001_C铣_x0014__x0007__x0001__x0001_ 2 8" xfId="845"/>
    <cellStyle name="?鹎%U龡&amp;H齲_x0001_C铣_x0014__x0007__x0001__x0001_ 2 9" xfId="609"/>
    <cellStyle name="?鹎%U龡&amp;H齲_x0001_C铣_x0014__x0007__x0001__x0001_ 3" xfId="15"/>
    <cellStyle name="?鹎%U龡&amp;H齲_x0001_C铣_x0014__x0007__x0001__x0001_ 3 10" xfId="50"/>
    <cellStyle name="?鹎%U龡&amp;H齲_x0001_C铣_x0014__x0007__x0001__x0001_ 3 2" xfId="663"/>
    <cellStyle name="?鹎%U龡&amp;H齲_x0001_C铣_x0014__x0007__x0001__x0001_ 3 2 10" xfId="847"/>
    <cellStyle name="?鹎%U龡&amp;H齲_x0001_C铣_x0014__x0007__x0001__x0001_ 3 2 10 2" xfId="849"/>
    <cellStyle name="?鹎%U龡&amp;H齲_x0001_C铣_x0014__x0007__x0001__x0001_ 3 2 11" xfId="850"/>
    <cellStyle name="?鹎%U龡&amp;H齲_x0001_C铣_x0014__x0007__x0001__x0001_ 3 2 2" xfId="667"/>
    <cellStyle name="?鹎%U龡&amp;H齲_x0001_C铣_x0014__x0007__x0001__x0001_ 3 2 2 10" xfId="851"/>
    <cellStyle name="?鹎%U龡&amp;H齲_x0001_C铣_x0014__x0007__x0001__x0001_ 3 2 2 2" xfId="858"/>
    <cellStyle name="?鹎%U龡&amp;H齲_x0001_C铣_x0014__x0007__x0001__x0001_ 3 2 2 2 2" xfId="862"/>
    <cellStyle name="?鹎%U龡&amp;H齲_x0001_C铣_x0014__x0007__x0001__x0001_ 3 2 2 2 2 2" xfId="448"/>
    <cellStyle name="?鹎%U龡&amp;H齲_x0001_C铣_x0014__x0007__x0001__x0001_ 3 2 2 2 2 2 2" xfId="119"/>
    <cellStyle name="?鹎%U龡&amp;H齲_x0001_C铣_x0014__x0007__x0001__x0001_ 3 2 2 2 2 3" xfId="451"/>
    <cellStyle name="?鹎%U龡&amp;H齲_x0001_C铣_x0014__x0007__x0001__x0001_ 3 2 2 2 2 3 2" xfId="454"/>
    <cellStyle name="?鹎%U龡&amp;H齲_x0001_C铣_x0014__x0007__x0001__x0001_ 3 2 2 2 2 4" xfId="318"/>
    <cellStyle name="?鹎%U龡&amp;H齲_x0001_C铣_x0014__x0007__x0001__x0001_ 3 2 2 2 2 4 2" xfId="581"/>
    <cellStyle name="?鹎%U龡&amp;H齲_x0001_C铣_x0014__x0007__x0001__x0001_ 3 2 2 2 2 5" xfId="52"/>
    <cellStyle name="?鹎%U龡&amp;H齲_x0001_C铣_x0014__x0007__x0001__x0001_ 3 2 2 2 2_2015财政决算公开" xfId="857"/>
    <cellStyle name="?鹎%U龡&amp;H齲_x0001_C铣_x0014__x0007__x0001__x0001_ 3 2 2 2 3" xfId="868"/>
    <cellStyle name="?鹎%U龡&amp;H齲_x0001_C铣_x0014__x0007__x0001__x0001_ 3 2 2 2 3 2" xfId="871"/>
    <cellStyle name="?鹎%U龡&amp;H齲_x0001_C铣_x0014__x0007__x0001__x0001_ 3 2 2 2 3 2 2" xfId="836"/>
    <cellStyle name="?鹎%U龡&amp;H齲_x0001_C铣_x0014__x0007__x0001__x0001_ 3 2 2 2 3 3" xfId="873"/>
    <cellStyle name="?鹎%U龡&amp;H齲_x0001_C铣_x0014__x0007__x0001__x0001_ 3 2 2 2 3 3 2" xfId="875"/>
    <cellStyle name="?鹎%U龡&amp;H齲_x0001_C铣_x0014__x0007__x0001__x0001_ 3 2 2 2 3 4" xfId="327"/>
    <cellStyle name="?鹎%U龡&amp;H齲_x0001_C铣_x0014__x0007__x0001__x0001_ 3 2 2 2 3_2015财政决算公开" xfId="418"/>
    <cellStyle name="?鹎%U龡&amp;H齲_x0001_C铣_x0014__x0007__x0001__x0001_ 3 2 2 2 4" xfId="224"/>
    <cellStyle name="?鹎%U龡&amp;H齲_x0001_C铣_x0014__x0007__x0001__x0001_ 3 2 2 2 4 2" xfId="229"/>
    <cellStyle name="?鹎%U龡&amp;H齲_x0001_C铣_x0014__x0007__x0001__x0001_ 3 2 2 2 4 2 2" xfId="709"/>
    <cellStyle name="?鹎%U龡&amp;H齲_x0001_C铣_x0014__x0007__x0001__x0001_ 3 2 2 2 4 3" xfId="877"/>
    <cellStyle name="?鹎%U龡&amp;H齲_x0001_C铣_x0014__x0007__x0001__x0001_ 3 2 2 2 4 3 2" xfId="881"/>
    <cellStyle name="?鹎%U龡&amp;H齲_x0001_C铣_x0014__x0007__x0001__x0001_ 3 2 2 2 4 4" xfId="883"/>
    <cellStyle name="?鹎%U龡&amp;H齲_x0001_C铣_x0014__x0007__x0001__x0001_ 3 2 2 2 4 4 2" xfId="886"/>
    <cellStyle name="?鹎%U龡&amp;H齲_x0001_C铣_x0014__x0007__x0001__x0001_ 3 2 2 2 4 5" xfId="467"/>
    <cellStyle name="?鹎%U龡&amp;H齲_x0001_C铣_x0014__x0007__x0001__x0001_ 3 2 2 2 4_2015财政决算公开" xfId="889"/>
    <cellStyle name="?鹎%U龡&amp;H齲_x0001_C铣_x0014__x0007__x0001__x0001_ 3 2 2 2 5" xfId="68"/>
    <cellStyle name="?鹎%U龡&amp;H齲_x0001_C铣_x0014__x0007__x0001__x0001_ 3 2 2 2 5 2" xfId="101"/>
    <cellStyle name="?鹎%U龡&amp;H齲_x0001_C铣_x0014__x0007__x0001__x0001_ 3 2 2 2 6" xfId="236"/>
    <cellStyle name="?鹎%U龡&amp;H齲_x0001_C铣_x0014__x0007__x0001__x0001_ 3 2 2 2 6 2" xfId="892"/>
    <cellStyle name="?鹎%U龡&amp;H齲_x0001_C铣_x0014__x0007__x0001__x0001_ 3 2 2 2 7" xfId="894"/>
    <cellStyle name="?鹎%U龡&amp;H齲_x0001_C铣_x0014__x0007__x0001__x0001_ 3 2 2 2 7 2" xfId="499"/>
    <cellStyle name="?鹎%U龡&amp;H齲_x0001_C铣_x0014__x0007__x0001__x0001_ 3 2 2 2 8" xfId="438"/>
    <cellStyle name="?鹎%U龡&amp;H齲_x0001_C铣_x0014__x0007__x0001__x0001_ 3 2 2 2_2015财政决算公开" xfId="900"/>
    <cellStyle name="?鹎%U龡&amp;H齲_x0001_C铣_x0014__x0007__x0001__x0001_ 3 2 2 3" xfId="605"/>
    <cellStyle name="?鹎%U龡&amp;H齲_x0001_C铣_x0014__x0007__x0001__x0001_ 3 2 2 3 2" xfId="904"/>
    <cellStyle name="?鹎%U龡&amp;H齲_x0001_C铣_x0014__x0007__x0001__x0001_ 3 2 2 3 2 2" xfId="375"/>
    <cellStyle name="?鹎%U龡&amp;H齲_x0001_C铣_x0014__x0007__x0001__x0001_ 3 2 2 3 3" xfId="906"/>
    <cellStyle name="?鹎%U龡&amp;H齲_x0001_C铣_x0014__x0007__x0001__x0001_ 3 2 2 3 3 2" xfId="567"/>
    <cellStyle name="?鹎%U龡&amp;H齲_x0001_C铣_x0014__x0007__x0001__x0001_ 3 2 2 3 4" xfId="240"/>
    <cellStyle name="?鹎%U龡&amp;H齲_x0001_C铣_x0014__x0007__x0001__x0001_ 3 2 2 3 4 2" xfId="159"/>
    <cellStyle name="?鹎%U龡&amp;H齲_x0001_C铣_x0014__x0007__x0001__x0001_ 3 2 2 3 5" xfId="176"/>
    <cellStyle name="?鹎%U龡&amp;H齲_x0001_C铣_x0014__x0007__x0001__x0001_ 3 2 2 3_2015财政决算公开" xfId="39"/>
    <cellStyle name="?鹎%U龡&amp;H齲_x0001_C铣_x0014__x0007__x0001__x0001_ 3 2 2 4" xfId="909"/>
    <cellStyle name="?鹎%U龡&amp;H齲_x0001_C铣_x0014__x0007__x0001__x0001_ 3 2 2 4 2" xfId="689"/>
    <cellStyle name="?鹎%U龡&amp;H齲_x0001_C铣_x0014__x0007__x0001__x0001_ 3 2 2 4 2 2" xfId="693"/>
    <cellStyle name="?鹎%U龡&amp;H齲_x0001_C铣_x0014__x0007__x0001__x0001_ 3 2 2 4 3" xfId="697"/>
    <cellStyle name="?鹎%U龡&amp;H齲_x0001_C铣_x0014__x0007__x0001__x0001_ 3 2 2 4 3 2" xfId="702"/>
    <cellStyle name="?鹎%U龡&amp;H齲_x0001_C铣_x0014__x0007__x0001__x0001_ 3 2 2 4 4" xfId="255"/>
    <cellStyle name="?鹎%U龡&amp;H齲_x0001_C铣_x0014__x0007__x0001__x0001_ 3 2 2 4 4 2" xfId="911"/>
    <cellStyle name="?鹎%U龡&amp;H齲_x0001_C铣_x0014__x0007__x0001__x0001_ 3 2 2 4 5" xfId="139"/>
    <cellStyle name="?鹎%U龡&amp;H齲_x0001_C铣_x0014__x0007__x0001__x0001_ 3 2 2 4_2015财政决算公开" xfId="912"/>
    <cellStyle name="?鹎%U龡&amp;H齲_x0001_C铣_x0014__x0007__x0001__x0001_ 3 2 2 5" xfId="913"/>
    <cellStyle name="?鹎%U龡&amp;H齲_x0001_C铣_x0014__x0007__x0001__x0001_ 3 2 2 5 2" xfId="184"/>
    <cellStyle name="?鹎%U龡&amp;H齲_x0001_C铣_x0014__x0007__x0001__x0001_ 3 2 2 5 2 2" xfId="136"/>
    <cellStyle name="?鹎%U龡&amp;H齲_x0001_C铣_x0014__x0007__x0001__x0001_ 3 2 2 5 3" xfId="192"/>
    <cellStyle name="?鹎%U龡&amp;H齲_x0001_C铣_x0014__x0007__x0001__x0001_ 3 2 2 5 3 2" xfId="915"/>
    <cellStyle name="?鹎%U龡&amp;H齲_x0001_C铣_x0014__x0007__x0001__x0001_ 3 2 2 5 4" xfId="267"/>
    <cellStyle name="?鹎%U龡&amp;H齲_x0001_C铣_x0014__x0007__x0001__x0001_ 3 2 2 5_2015财政决算公开" xfId="590"/>
    <cellStyle name="?鹎%U龡&amp;H齲_x0001_C铣_x0014__x0007__x0001__x0001_ 3 2 2 6" xfId="916"/>
    <cellStyle name="?鹎%U龡&amp;H齲_x0001_C铣_x0014__x0007__x0001__x0001_ 3 2 2 6 2" xfId="716"/>
    <cellStyle name="?鹎%U龡&amp;H齲_x0001_C铣_x0014__x0007__x0001__x0001_ 3 2 2 6 2 2" xfId="722"/>
    <cellStyle name="?鹎%U龡&amp;H齲_x0001_C铣_x0014__x0007__x0001__x0001_ 3 2 2 6 3" xfId="727"/>
    <cellStyle name="?鹎%U龡&amp;H齲_x0001_C铣_x0014__x0007__x0001__x0001_ 3 2 2 6 3 2" xfId="734"/>
    <cellStyle name="?鹎%U龡&amp;H齲_x0001_C铣_x0014__x0007__x0001__x0001_ 3 2 2 6 4" xfId="275"/>
    <cellStyle name="?鹎%U龡&amp;H齲_x0001_C铣_x0014__x0007__x0001__x0001_ 3 2 2 6 4 2" xfId="918"/>
    <cellStyle name="?鹎%U龡&amp;H齲_x0001_C铣_x0014__x0007__x0001__x0001_ 3 2 2 6 5" xfId="920"/>
    <cellStyle name="?鹎%U龡&amp;H齲_x0001_C铣_x0014__x0007__x0001__x0001_ 3 2 2 6_2015财政决算公开" xfId="20"/>
    <cellStyle name="?鹎%U龡&amp;H齲_x0001_C铣_x0014__x0007__x0001__x0001_ 3 2 2 7" xfId="921"/>
    <cellStyle name="?鹎%U龡&amp;H齲_x0001_C铣_x0014__x0007__x0001__x0001_ 3 2 2 7 2" xfId="923"/>
    <cellStyle name="?鹎%U龡&amp;H齲_x0001_C铣_x0014__x0007__x0001__x0001_ 3 2 2 8" xfId="425"/>
    <cellStyle name="?鹎%U龡&amp;H齲_x0001_C铣_x0014__x0007__x0001__x0001_ 3 2 2 8 2" xfId="926"/>
    <cellStyle name="?鹎%U龡&amp;H齲_x0001_C铣_x0014__x0007__x0001__x0001_ 3 2 2 9" xfId="928"/>
    <cellStyle name="?鹎%U龡&amp;H齲_x0001_C铣_x0014__x0007__x0001__x0001_ 3 2 2 9 2" xfId="931"/>
    <cellStyle name="?鹎%U龡&amp;H齲_x0001_C铣_x0014__x0007__x0001__x0001_ 3 2 2_2015财政决算公开" xfId="933"/>
    <cellStyle name="?鹎%U龡&amp;H齲_x0001_C铣_x0014__x0007__x0001__x0001_ 3 2 3" xfId="934"/>
    <cellStyle name="?鹎%U龡&amp;H齲_x0001_C铣_x0014__x0007__x0001__x0001_ 3 2 3 2" xfId="935"/>
    <cellStyle name="?鹎%U龡&amp;H齲_x0001_C铣_x0014__x0007__x0001__x0001_ 3 2 3 2 2" xfId="938"/>
    <cellStyle name="?鹎%U龡&amp;H齲_x0001_C铣_x0014__x0007__x0001__x0001_ 3 2 3 2 2 2" xfId="211"/>
    <cellStyle name="?鹎%U龡&amp;H齲_x0001_C铣_x0014__x0007__x0001__x0001_ 3 2 3 2 3" xfId="940"/>
    <cellStyle name="?鹎%U龡&amp;H齲_x0001_C铣_x0014__x0007__x0001__x0001_ 3 2 3 2 3 2" xfId="234"/>
    <cellStyle name="?鹎%U龡&amp;H齲_x0001_C铣_x0014__x0007__x0001__x0001_ 3 2 3 2 4" xfId="293"/>
    <cellStyle name="?鹎%U龡&amp;H齲_x0001_C铣_x0014__x0007__x0001__x0001_ 3 2 3 2 4 2" xfId="246"/>
    <cellStyle name="?鹎%U龡&amp;H齲_x0001_C铣_x0014__x0007__x0001__x0001_ 3 2 3 2 5" xfId="941"/>
    <cellStyle name="?鹎%U龡&amp;H齲_x0001_C铣_x0014__x0007__x0001__x0001_ 3 2 3 2_2015财政决算公开" xfId="291"/>
    <cellStyle name="?鹎%U龡&amp;H齲_x0001_C铣_x0014__x0007__x0001__x0001_ 3 2 3 3" xfId="942"/>
    <cellStyle name="?鹎%U龡&amp;H齲_x0001_C铣_x0014__x0007__x0001__x0001_ 3 2 3 3 2" xfId="944"/>
    <cellStyle name="?鹎%U龡&amp;H齲_x0001_C铣_x0014__x0007__x0001__x0001_ 3 2 3 3 2 2" xfId="945"/>
    <cellStyle name="?鹎%U龡&amp;H齲_x0001_C铣_x0014__x0007__x0001__x0001_ 3 2 3 3 3" xfId="557"/>
    <cellStyle name="?鹎%U龡&amp;H齲_x0001_C铣_x0014__x0007__x0001__x0001_ 3 2 3 3 3 2" xfId="947"/>
    <cellStyle name="?鹎%U龡&amp;H齲_x0001_C铣_x0014__x0007__x0001__x0001_ 3 2 3 3 4" xfId="298"/>
    <cellStyle name="?鹎%U龡&amp;H齲_x0001_C铣_x0014__x0007__x0001__x0001_ 3 2 3 3_2015财政决算公开" xfId="884"/>
    <cellStyle name="?鹎%U龡&amp;H齲_x0001_C铣_x0014__x0007__x0001__x0001_ 3 2 3 4" xfId="198"/>
    <cellStyle name="?鹎%U龡&amp;H齲_x0001_C铣_x0014__x0007__x0001__x0001_ 3 2 3 4 2" xfId="201"/>
    <cellStyle name="?鹎%U龡&amp;H齲_x0001_C铣_x0014__x0007__x0001__x0001_ 3 2 3 4 2 2" xfId="949"/>
    <cellStyle name="?鹎%U龡&amp;H齲_x0001_C铣_x0014__x0007__x0001__x0001_ 3 2 3 4 3" xfId="898"/>
    <cellStyle name="?鹎%U龡&amp;H齲_x0001_C铣_x0014__x0007__x0001__x0001_ 3 2 3 4 3 2" xfId="952"/>
    <cellStyle name="?鹎%U龡&amp;H齲_x0001_C铣_x0014__x0007__x0001__x0001_ 3 2 3 4 4" xfId="955"/>
    <cellStyle name="?鹎%U龡&amp;H齲_x0001_C铣_x0014__x0007__x0001__x0001_ 3 2 3 4 4 2" xfId="957"/>
    <cellStyle name="?鹎%U龡&amp;H齲_x0001_C铣_x0014__x0007__x0001__x0001_ 3 2 3 4 5" xfId="720"/>
    <cellStyle name="?鹎%U龡&amp;H齲_x0001_C铣_x0014__x0007__x0001__x0001_ 3 2 3 4_2015财政决算公开" xfId="791"/>
    <cellStyle name="?鹎%U龡&amp;H齲_x0001_C铣_x0014__x0007__x0001__x0001_ 3 2 3 5" xfId="28"/>
    <cellStyle name="?鹎%U龡&amp;H齲_x0001_C铣_x0014__x0007__x0001__x0001_ 3 2 3 5 2" xfId="204"/>
    <cellStyle name="?鹎%U龡&amp;H齲_x0001_C铣_x0014__x0007__x0001__x0001_ 3 2 3 6" xfId="208"/>
    <cellStyle name="?鹎%U龡&amp;H齲_x0001_C铣_x0014__x0007__x0001__x0001_ 3 2 3 6 2" xfId="213"/>
    <cellStyle name="?鹎%U龡&amp;H齲_x0001_C铣_x0014__x0007__x0001__x0001_ 3 2 3 7" xfId="216"/>
    <cellStyle name="?鹎%U龡&amp;H齲_x0001_C铣_x0014__x0007__x0001__x0001_ 3 2 3 7 2" xfId="960"/>
    <cellStyle name="?鹎%U龡&amp;H齲_x0001_C铣_x0014__x0007__x0001__x0001_ 3 2 3 8" xfId="432"/>
    <cellStyle name="?鹎%U龡&amp;H齲_x0001_C铣_x0014__x0007__x0001__x0001_ 3 2 3_2015财政决算公开" xfId="963"/>
    <cellStyle name="?鹎%U龡&amp;H齲_x0001_C铣_x0014__x0007__x0001__x0001_ 3 2 4" xfId="853"/>
    <cellStyle name="?鹎%U龡&amp;H齲_x0001_C铣_x0014__x0007__x0001__x0001_ 3 2 4 2" xfId="859"/>
    <cellStyle name="?鹎%U龡&amp;H齲_x0001_C铣_x0014__x0007__x0001__x0001_ 3 2 4 2 2" xfId="445"/>
    <cellStyle name="?鹎%U龡&amp;H齲_x0001_C铣_x0014__x0007__x0001__x0001_ 3 2 4 3" xfId="864"/>
    <cellStyle name="?鹎%U龡&amp;H齲_x0001_C铣_x0014__x0007__x0001__x0001_ 3 2 4 3 2" xfId="869"/>
    <cellStyle name="?鹎%U龡&amp;H齲_x0001_C铣_x0014__x0007__x0001__x0001_ 3 2 4 4" xfId="222"/>
    <cellStyle name="?鹎%U龡&amp;H齲_x0001_C铣_x0014__x0007__x0001__x0001_ 3 2 4 4 2" xfId="226"/>
    <cellStyle name="?鹎%U龡&amp;H齲_x0001_C铣_x0014__x0007__x0001__x0001_ 3 2 4 5" xfId="65"/>
    <cellStyle name="?鹎%U龡&amp;H齲_x0001_C铣_x0014__x0007__x0001__x0001_ 3 2 4_2015财政决算公开" xfId="896"/>
    <cellStyle name="?鹎%U龡&amp;H齲_x0001_C铣_x0014__x0007__x0001__x0001_ 3 2 5" xfId="604"/>
    <cellStyle name="?鹎%U龡&amp;H齲_x0001_C铣_x0014__x0007__x0001__x0001_ 3 2 5 2" xfId="902"/>
    <cellStyle name="?鹎%U龡&amp;H齲_x0001_C铣_x0014__x0007__x0001__x0001_ 3 2 5 2 2" xfId="374"/>
    <cellStyle name="?鹎%U龡&amp;H齲_x0001_C铣_x0014__x0007__x0001__x0001_ 3 2 5 3" xfId="905"/>
    <cellStyle name="?鹎%U龡&amp;H齲_x0001_C铣_x0014__x0007__x0001__x0001_ 3 2 5 3 2" xfId="566"/>
    <cellStyle name="?鹎%U龡&amp;H齲_x0001_C铣_x0014__x0007__x0001__x0001_ 3 2 5 4" xfId="239"/>
    <cellStyle name="?鹎%U龡&amp;H齲_x0001_C铣_x0014__x0007__x0001__x0001_ 3 2 5 4 2" xfId="157"/>
    <cellStyle name="?鹎%U龡&amp;H齲_x0001_C铣_x0014__x0007__x0001__x0001_ 3 2 5 5" xfId="175"/>
    <cellStyle name="?鹎%U龡&amp;H齲_x0001_C铣_x0014__x0007__x0001__x0001_ 3 2 5_2015财政决算公开" xfId="38"/>
    <cellStyle name="?鹎%U龡&amp;H齲_x0001_C铣_x0014__x0007__x0001__x0001_ 3 2 6" xfId="908"/>
    <cellStyle name="?鹎%U龡&amp;H齲_x0001_C铣_x0014__x0007__x0001__x0001_ 3 2 6 2" xfId="685"/>
    <cellStyle name="?鹎%U龡&amp;H齲_x0001_C铣_x0014__x0007__x0001__x0001_ 3 2 6 2 2" xfId="691"/>
    <cellStyle name="?鹎%U龡&amp;H齲_x0001_C铣_x0014__x0007__x0001__x0001_ 3 2 6 3" xfId="965"/>
    <cellStyle name="?鹎%U龡&amp;H齲_x0001_C铣_x0014__x0007__x0001__x0001_ 3 2 6 3 2" xfId="966"/>
    <cellStyle name="?鹎%U龡&amp;H齲_x0001_C铣_x0014__x0007__x0001__x0001_ 3 2 6 4" xfId="967"/>
    <cellStyle name="?鹎%U龡&amp;H齲_x0001_C铣_x0014__x0007__x0001__x0001_ 3 2 6_2015财政决算公开" xfId="969"/>
    <cellStyle name="?鹎%U龡&amp;H齲_x0001_C铣_x0014__x0007__x0001__x0001_ 3 2 7" xfId="971"/>
    <cellStyle name="?鹎%U龡&amp;H齲_x0001_C铣_x0014__x0007__x0001__x0001_ 3 2 7 2" xfId="972"/>
    <cellStyle name="?鹎%U龡&amp;H齲_x0001_C铣_x0014__x0007__x0001__x0001_ 3 2 7 2 2" xfId="974"/>
    <cellStyle name="?鹎%U龡&amp;H齲_x0001_C铣_x0014__x0007__x0001__x0001_ 3 2 7 3" xfId="977"/>
    <cellStyle name="?鹎%U龡&amp;H齲_x0001_C铣_x0014__x0007__x0001__x0001_ 3 2 7 3 2" xfId="978"/>
    <cellStyle name="?鹎%U龡&amp;H齲_x0001_C铣_x0014__x0007__x0001__x0001_ 3 2 7 4" xfId="980"/>
    <cellStyle name="?鹎%U龡&amp;H齲_x0001_C铣_x0014__x0007__x0001__x0001_ 3 2 7 4 2" xfId="981"/>
    <cellStyle name="?鹎%U龡&amp;H齲_x0001_C铣_x0014__x0007__x0001__x0001_ 3 2 7 5" xfId="983"/>
    <cellStyle name="?鹎%U龡&amp;H齲_x0001_C铣_x0014__x0007__x0001__x0001_ 3 2 7_2015财政决算公开" xfId="984"/>
    <cellStyle name="?鹎%U龡&amp;H齲_x0001_C铣_x0014__x0007__x0001__x0001_ 3 2 8" xfId="986"/>
    <cellStyle name="?鹎%U龡&amp;H齲_x0001_C铣_x0014__x0007__x0001__x0001_ 3 2 8 2" xfId="987"/>
    <cellStyle name="?鹎%U龡&amp;H齲_x0001_C铣_x0014__x0007__x0001__x0001_ 3 2 9" xfId="988"/>
    <cellStyle name="?鹎%U龡&amp;H齲_x0001_C铣_x0014__x0007__x0001__x0001_ 3 2 9 2" xfId="989"/>
    <cellStyle name="?鹎%U龡&amp;H齲_x0001_C铣_x0014__x0007__x0001__x0001_ 3 2_2015财政决算公开" xfId="990"/>
    <cellStyle name="?鹎%U龡&amp;H齲_x0001_C铣_x0014__x0007__x0001__x0001_ 3 3" xfId="991"/>
    <cellStyle name="?鹎%U龡&amp;H齲_x0001_C铣_x0014__x0007__x0001__x0001_ 3 3 10" xfId="993"/>
    <cellStyle name="?鹎%U龡&amp;H齲_x0001_C铣_x0014__x0007__x0001__x0001_ 3 3 2" xfId="994"/>
    <cellStyle name="?鹎%U龡&amp;H齲_x0001_C铣_x0014__x0007__x0001__x0001_ 3 3 2 2" xfId="995"/>
    <cellStyle name="?鹎%U龡&amp;H齲_x0001_C铣_x0014__x0007__x0001__x0001_ 3 3 2 2 2" xfId="996"/>
    <cellStyle name="?鹎%U龡&amp;H齲_x0001_C铣_x0014__x0007__x0001__x0001_ 3 3 2 2 2 2" xfId="997"/>
    <cellStyle name="?鹎%U龡&amp;H齲_x0001_C铣_x0014__x0007__x0001__x0001_ 3 3 2 2 3" xfId="998"/>
    <cellStyle name="?鹎%U龡&amp;H齲_x0001_C铣_x0014__x0007__x0001__x0001_ 3 3 2 2 3 2" xfId="999"/>
    <cellStyle name="?鹎%U龡&amp;H齲_x0001_C铣_x0014__x0007__x0001__x0001_ 3 3 2 2 4" xfId="1000"/>
    <cellStyle name="?鹎%U龡&amp;H齲_x0001_C铣_x0014__x0007__x0001__x0001_ 3 3 2 2 4 2" xfId="1001"/>
    <cellStyle name="?鹎%U龡&amp;H齲_x0001_C铣_x0014__x0007__x0001__x0001_ 3 3 2 2 5" xfId="1002"/>
    <cellStyle name="?鹎%U龡&amp;H齲_x0001_C铣_x0014__x0007__x0001__x0001_ 3 3 2 2_2015财政决算公开" xfId="681"/>
    <cellStyle name="?鹎%U龡&amp;H齲_x0001_C铣_x0014__x0007__x0001__x0001_ 3 3 2 3" xfId="1003"/>
    <cellStyle name="?鹎%U龡&amp;H齲_x0001_C铣_x0014__x0007__x0001__x0001_ 3 3 2 3 2" xfId="1004"/>
    <cellStyle name="?鹎%U龡&amp;H齲_x0001_C铣_x0014__x0007__x0001__x0001_ 3 3 2 3 2 2" xfId="1006"/>
    <cellStyle name="?鹎%U龡&amp;H齲_x0001_C铣_x0014__x0007__x0001__x0001_ 3 3 2 3 3" xfId="1007"/>
    <cellStyle name="?鹎%U龡&amp;H齲_x0001_C铣_x0014__x0007__x0001__x0001_ 3 3 2 3 3 2" xfId="1009"/>
    <cellStyle name="?鹎%U龡&amp;H齲_x0001_C铣_x0014__x0007__x0001__x0001_ 3 3 2 3 4" xfId="1010"/>
    <cellStyle name="?鹎%U龡&amp;H齲_x0001_C铣_x0014__x0007__x0001__x0001_ 3 3 2 3_2015财政决算公开" xfId="1011"/>
    <cellStyle name="?鹎%U龡&amp;H齲_x0001_C铣_x0014__x0007__x0001__x0001_ 3 3 2 4" xfId="1012"/>
    <cellStyle name="?鹎%U龡&amp;H齲_x0001_C铣_x0014__x0007__x0001__x0001_ 3 3 2 4 2" xfId="591"/>
    <cellStyle name="?鹎%U龡&amp;H齲_x0001_C铣_x0014__x0007__x0001__x0001_ 3 3 2 4 2 2" xfId="593"/>
    <cellStyle name="?鹎%U龡&amp;H齲_x0001_C铣_x0014__x0007__x0001__x0001_ 3 3 2 4 3" xfId="344"/>
    <cellStyle name="?鹎%U龡&amp;H齲_x0001_C铣_x0014__x0007__x0001__x0001_ 3 3 2 4 3 2" xfId="1014"/>
    <cellStyle name="?鹎%U龡&amp;H齲_x0001_C铣_x0014__x0007__x0001__x0001_ 3 3 2 4 4" xfId="1016"/>
    <cellStyle name="?鹎%U龡&amp;H齲_x0001_C铣_x0014__x0007__x0001__x0001_ 3 3 2 4 4 2" xfId="1017"/>
    <cellStyle name="?鹎%U龡&amp;H齲_x0001_C铣_x0014__x0007__x0001__x0001_ 3 3 2 4 5" xfId="1020"/>
    <cellStyle name="?鹎%U龡&amp;H齲_x0001_C铣_x0014__x0007__x0001__x0001_ 3 3 2 4_2015财政决算公开" xfId="1023"/>
    <cellStyle name="?鹎%U龡&amp;H齲_x0001_C铣_x0014__x0007__x0001__x0001_ 3 3 2 5" xfId="1024"/>
    <cellStyle name="?鹎%U龡&amp;H齲_x0001_C铣_x0014__x0007__x0001__x0001_ 3 3 2 5 2" xfId="1028"/>
    <cellStyle name="?鹎%U龡&amp;H齲_x0001_C铣_x0014__x0007__x0001__x0001_ 3 3 2 6" xfId="1029"/>
    <cellStyle name="?鹎%U龡&amp;H齲_x0001_C铣_x0014__x0007__x0001__x0001_ 3 3 2 6 2" xfId="1032"/>
    <cellStyle name="?鹎%U龡&amp;H齲_x0001_C铣_x0014__x0007__x0001__x0001_ 3 3 2 7" xfId="1034"/>
    <cellStyle name="?鹎%U龡&amp;H齲_x0001_C铣_x0014__x0007__x0001__x0001_ 3 3 2 7 2" xfId="1036"/>
    <cellStyle name="?鹎%U龡&amp;H齲_x0001_C铣_x0014__x0007__x0001__x0001_ 3 3 2 8" xfId="1040"/>
    <cellStyle name="?鹎%U龡&amp;H齲_x0001_C铣_x0014__x0007__x0001__x0001_ 3 3 2_2015财政决算公开" xfId="1042"/>
    <cellStyle name="?鹎%U龡&amp;H齲_x0001_C铣_x0014__x0007__x0001__x0001_ 3 3 3" xfId="1043"/>
    <cellStyle name="?鹎%U龡&amp;H齲_x0001_C铣_x0014__x0007__x0001__x0001_ 3 3 3 2" xfId="13"/>
    <cellStyle name="?鹎%U龡&amp;H齲_x0001_C铣_x0014__x0007__x0001__x0001_ 3 3 3 2 2" xfId="662"/>
    <cellStyle name="?鹎%U龡&amp;H齲_x0001_C铣_x0014__x0007__x0001__x0001_ 3 3 3 3" xfId="1045"/>
    <cellStyle name="?鹎%U龡&amp;H齲_x0001_C铣_x0014__x0007__x0001__x0001_ 3 3 3 3 2" xfId="1047"/>
    <cellStyle name="?鹎%U龡&amp;H齲_x0001_C铣_x0014__x0007__x0001__x0001_ 3 3 3 4" xfId="1050"/>
    <cellStyle name="?鹎%U龡&amp;H齲_x0001_C铣_x0014__x0007__x0001__x0001_ 3 3 3 4 2" xfId="743"/>
    <cellStyle name="?鹎%U龡&amp;H齲_x0001_C铣_x0014__x0007__x0001__x0001_ 3 3 3 5" xfId="1053"/>
    <cellStyle name="?鹎%U龡&amp;H齲_x0001_C铣_x0014__x0007__x0001__x0001_ 3 3 3_2015财政决算公开" xfId="169"/>
    <cellStyle name="?鹎%U龡&amp;H齲_x0001_C铣_x0014__x0007__x0001__x0001_ 3 3 4" xfId="1054"/>
    <cellStyle name="?鹎%U龡&amp;H齲_x0001_C铣_x0014__x0007__x0001__x0001_ 3 3 4 2" xfId="1055"/>
    <cellStyle name="?鹎%U龡&amp;H齲_x0001_C铣_x0014__x0007__x0001__x0001_ 3 3 4 2 2" xfId="1022"/>
    <cellStyle name="?鹎%U龡&amp;H齲_x0001_C铣_x0014__x0007__x0001__x0001_ 3 3 4 3" xfId="1056"/>
    <cellStyle name="?鹎%U龡&amp;H齲_x0001_C铣_x0014__x0007__x0001__x0001_ 3 3 4 3 2" xfId="1057"/>
    <cellStyle name="?鹎%U龡&amp;H齲_x0001_C铣_x0014__x0007__x0001__x0001_ 3 3 4 4" xfId="1058"/>
    <cellStyle name="?鹎%U龡&amp;H齲_x0001_C铣_x0014__x0007__x0001__x0001_ 3 3 4 4 2" xfId="1059"/>
    <cellStyle name="?鹎%U龡&amp;H齲_x0001_C铣_x0014__x0007__x0001__x0001_ 3 3 4 5" xfId="1060"/>
    <cellStyle name="?鹎%U龡&amp;H齲_x0001_C铣_x0014__x0007__x0001__x0001_ 3 3 4_2015财政决算公开" xfId="1062"/>
    <cellStyle name="?鹎%U龡&amp;H齲_x0001_C铣_x0014__x0007__x0001__x0001_ 3 3 5" xfId="1067"/>
    <cellStyle name="?鹎%U龡&amp;H齲_x0001_C铣_x0014__x0007__x0001__x0001_ 3 3 5 2" xfId="1069"/>
    <cellStyle name="?鹎%U龡&amp;H齲_x0001_C铣_x0014__x0007__x0001__x0001_ 3 3 5 2 2" xfId="1072"/>
    <cellStyle name="?鹎%U龡&amp;H齲_x0001_C铣_x0014__x0007__x0001__x0001_ 3 3 5 3" xfId="1073"/>
    <cellStyle name="?鹎%U龡&amp;H齲_x0001_C铣_x0014__x0007__x0001__x0001_ 3 3 5 3 2" xfId="1074"/>
    <cellStyle name="?鹎%U龡&amp;H齲_x0001_C铣_x0014__x0007__x0001__x0001_ 3 3 5 4" xfId="1075"/>
    <cellStyle name="?鹎%U龡&amp;H齲_x0001_C铣_x0014__x0007__x0001__x0001_ 3 3 5_2015财政决算公开" xfId="1076"/>
    <cellStyle name="?鹎%U龡&amp;H齲_x0001_C铣_x0014__x0007__x0001__x0001_ 3 3 6" xfId="1078"/>
    <cellStyle name="?鹎%U龡&amp;H齲_x0001_C铣_x0014__x0007__x0001__x0001_ 3 3 6 2" xfId="1079"/>
    <cellStyle name="?鹎%U龡&amp;H齲_x0001_C铣_x0014__x0007__x0001__x0001_ 3 3 6 2 2" xfId="1081"/>
    <cellStyle name="?鹎%U龡&amp;H齲_x0001_C铣_x0014__x0007__x0001__x0001_ 3 3 6 3" xfId="899"/>
    <cellStyle name="?鹎%U龡&amp;H齲_x0001_C铣_x0014__x0007__x0001__x0001_ 3 3 6 3 2" xfId="1084"/>
    <cellStyle name="?鹎%U龡&amp;H齲_x0001_C铣_x0014__x0007__x0001__x0001_ 3 3 6 4" xfId="1085"/>
    <cellStyle name="?鹎%U龡&amp;H齲_x0001_C铣_x0014__x0007__x0001__x0001_ 3 3 6 4 2" xfId="1086"/>
    <cellStyle name="?鹎%U龡&amp;H齲_x0001_C铣_x0014__x0007__x0001__x0001_ 3 3 6 5" xfId="723"/>
    <cellStyle name="?鹎%U龡&amp;H齲_x0001_C铣_x0014__x0007__x0001__x0001_ 3 3 6_2015财政决算公开" xfId="1090"/>
    <cellStyle name="?鹎%U龡&amp;H齲_x0001_C铣_x0014__x0007__x0001__x0001_ 3 3 7" xfId="1092"/>
    <cellStyle name="?鹎%U龡&amp;H齲_x0001_C铣_x0014__x0007__x0001__x0001_ 3 3 7 2" xfId="206"/>
    <cellStyle name="?鹎%U龡&amp;H齲_x0001_C铣_x0014__x0007__x0001__x0001_ 3 3 8" xfId="1094"/>
    <cellStyle name="?鹎%U龡&amp;H齲_x0001_C铣_x0014__x0007__x0001__x0001_ 3 3 8 2" xfId="1095"/>
    <cellStyle name="?鹎%U龡&amp;H齲_x0001_C铣_x0014__x0007__x0001__x0001_ 3 3 9" xfId="1096"/>
    <cellStyle name="?鹎%U龡&amp;H齲_x0001_C铣_x0014__x0007__x0001__x0001_ 3 3 9 2" xfId="1097"/>
    <cellStyle name="?鹎%U龡&amp;H齲_x0001_C铣_x0014__x0007__x0001__x0001_ 3 3_2015财政决算公开" xfId="1100"/>
    <cellStyle name="?鹎%U龡&amp;H齲_x0001_C铣_x0014__x0007__x0001__x0001_ 3 4" xfId="1101"/>
    <cellStyle name="?鹎%U龡&amp;H齲_x0001_C铣_x0014__x0007__x0001__x0001_ 3 4 10" xfId="1102"/>
    <cellStyle name="?鹎%U龡&amp;H齲_x0001_C铣_x0014__x0007__x0001__x0001_ 3 4 2" xfId="1103"/>
    <cellStyle name="?鹎%U龡&amp;H齲_x0001_C铣_x0014__x0007__x0001__x0001_ 3 4 2 2" xfId="1105"/>
    <cellStyle name="?鹎%U龡&amp;H齲_x0001_C铣_x0014__x0007__x0001__x0001_ 3 4 2 2 2" xfId="1106"/>
    <cellStyle name="?鹎%U龡&amp;H齲_x0001_C铣_x0014__x0007__x0001__x0001_ 3 4 2 2 2 2" xfId="1107"/>
    <cellStyle name="?鹎%U龡&amp;H齲_x0001_C铣_x0014__x0007__x0001__x0001_ 3 4 2 2 3" xfId="1108"/>
    <cellStyle name="?鹎%U龡&amp;H齲_x0001_C铣_x0014__x0007__x0001__x0001_ 3 4 2 2 3 2" xfId="1110"/>
    <cellStyle name="?鹎%U龡&amp;H齲_x0001_C铣_x0014__x0007__x0001__x0001_ 3 4 2 2 4" xfId="1112"/>
    <cellStyle name="?鹎%U龡&amp;H齲_x0001_C铣_x0014__x0007__x0001__x0001_ 3 4 2 2 4 2" xfId="1114"/>
    <cellStyle name="?鹎%U龡&amp;H齲_x0001_C铣_x0014__x0007__x0001__x0001_ 3 4 2 2 5" xfId="1116"/>
    <cellStyle name="?鹎%U龡&amp;H齲_x0001_C铣_x0014__x0007__x0001__x0001_ 3 4 2 2_2015财政决算公开" xfId="1118"/>
    <cellStyle name="?鹎%U龡&amp;H齲_x0001_C铣_x0014__x0007__x0001__x0001_ 3 4 2 3" xfId="1119"/>
    <cellStyle name="?鹎%U龡&amp;H齲_x0001_C铣_x0014__x0007__x0001__x0001_ 3 4 2 3 2" xfId="1120"/>
    <cellStyle name="?鹎%U龡&amp;H齲_x0001_C铣_x0014__x0007__x0001__x0001_ 3 4 2 3 2 2" xfId="1121"/>
    <cellStyle name="?鹎%U龡&amp;H齲_x0001_C铣_x0014__x0007__x0001__x0001_ 3 4 2 3 3" xfId="1122"/>
    <cellStyle name="?鹎%U龡&amp;H齲_x0001_C铣_x0014__x0007__x0001__x0001_ 3 4 2 3 3 2" xfId="1124"/>
    <cellStyle name="?鹎%U龡&amp;H齲_x0001_C铣_x0014__x0007__x0001__x0001_ 3 4 2 3 4" xfId="1125"/>
    <cellStyle name="?鹎%U龡&amp;H齲_x0001_C铣_x0014__x0007__x0001__x0001_ 3 4 2 3_2015财政决算公开" xfId="1126"/>
    <cellStyle name="?鹎%U龡&amp;H齲_x0001_C铣_x0014__x0007__x0001__x0001_ 3 4 2 4" xfId="1127"/>
    <cellStyle name="?鹎%U龡&amp;H齲_x0001_C铣_x0014__x0007__x0001__x0001_ 3 4 2 4 2" xfId="1033"/>
    <cellStyle name="?鹎%U龡&amp;H齲_x0001_C铣_x0014__x0007__x0001__x0001_ 3 4 2 4 2 2" xfId="1035"/>
    <cellStyle name="?鹎%U龡&amp;H齲_x0001_C铣_x0014__x0007__x0001__x0001_ 3 4 2 4 3" xfId="1039"/>
    <cellStyle name="?鹎%U龡&amp;H齲_x0001_C铣_x0014__x0007__x0001__x0001_ 3 4 2 4 3 2" xfId="1130"/>
    <cellStyle name="?鹎%U龡&amp;H齲_x0001_C铣_x0014__x0007__x0001__x0001_ 3 4 2 4 4" xfId="1132"/>
    <cellStyle name="?鹎%U龡&amp;H齲_x0001_C铣_x0014__x0007__x0001__x0001_ 3 4 2 4 4 2" xfId="1133"/>
    <cellStyle name="?鹎%U龡&amp;H齲_x0001_C铣_x0014__x0007__x0001__x0001_ 3 4 2 4 5" xfId="1135"/>
    <cellStyle name="?鹎%U龡&amp;H齲_x0001_C铣_x0014__x0007__x0001__x0001_ 3 4 2 4_2015财政决算公开" xfId="1137"/>
    <cellStyle name="?鹎%U龡&amp;H齲_x0001_C铣_x0014__x0007__x0001__x0001_ 3 4 2 5" xfId="737"/>
    <cellStyle name="?鹎%U龡&amp;H齲_x0001_C铣_x0014__x0007__x0001__x0001_ 3 4 2 5 2" xfId="1140"/>
    <cellStyle name="?鹎%U龡&amp;H齲_x0001_C铣_x0014__x0007__x0001__x0001_ 3 4 2 6" xfId="1141"/>
    <cellStyle name="?鹎%U龡&amp;H齲_x0001_C铣_x0014__x0007__x0001__x0001_ 3 4 2 6 2" xfId="1142"/>
    <cellStyle name="?鹎%U龡&amp;H齲_x0001_C铣_x0014__x0007__x0001__x0001_ 3 4 2 7" xfId="1145"/>
    <cellStyle name="?鹎%U龡&amp;H齲_x0001_C铣_x0014__x0007__x0001__x0001_ 3 4 2 7 2" xfId="1146"/>
    <cellStyle name="?鹎%U龡&amp;H齲_x0001_C铣_x0014__x0007__x0001__x0001_ 3 4 2 8" xfId="1149"/>
    <cellStyle name="?鹎%U龡&amp;H齲_x0001_C铣_x0014__x0007__x0001__x0001_ 3 4 2_2015财政决算公开" xfId="1152"/>
    <cellStyle name="?鹎%U龡&amp;H齲_x0001_C铣_x0014__x0007__x0001__x0001_ 3 4 3" xfId="1154"/>
    <cellStyle name="?鹎%U龡&amp;H齲_x0001_C铣_x0014__x0007__x0001__x0001_ 3 4 3 2" xfId="1156"/>
    <cellStyle name="?鹎%U龡&amp;H齲_x0001_C铣_x0014__x0007__x0001__x0001_ 3 4 3 2 2" xfId="1158"/>
    <cellStyle name="?鹎%U龡&amp;H齲_x0001_C铣_x0014__x0007__x0001__x0001_ 3 4 3 3" xfId="1160"/>
    <cellStyle name="?鹎%U龡&amp;H齲_x0001_C铣_x0014__x0007__x0001__x0001_ 3 4 3 3 2" xfId="1161"/>
    <cellStyle name="?鹎%U龡&amp;H齲_x0001_C铣_x0014__x0007__x0001__x0001_ 3 4 3 4" xfId="1163"/>
    <cellStyle name="?鹎%U龡&amp;H齲_x0001_C铣_x0014__x0007__x0001__x0001_ 3 4 3 4 2" xfId="1144"/>
    <cellStyle name="?鹎%U龡&amp;H齲_x0001_C铣_x0014__x0007__x0001__x0001_ 3 4 3 5" xfId="1165"/>
    <cellStyle name="?鹎%U龡&amp;H齲_x0001_C铣_x0014__x0007__x0001__x0001_ 3 4 3_2015财政决算公开" xfId="1167"/>
    <cellStyle name="?鹎%U龡&amp;H齲_x0001_C铣_x0014__x0007__x0001__x0001_ 3 4 4" xfId="861"/>
    <cellStyle name="?鹎%U龡&amp;H齲_x0001_C铣_x0014__x0007__x0001__x0001_ 3 4 4 2" xfId="447"/>
    <cellStyle name="?鹎%U龡&amp;H齲_x0001_C铣_x0014__x0007__x0001__x0001_ 3 4 4 2 2" xfId="118"/>
    <cellStyle name="?鹎%U龡&amp;H齲_x0001_C铣_x0014__x0007__x0001__x0001_ 3 4 4 3" xfId="450"/>
    <cellStyle name="?鹎%U龡&amp;H齲_x0001_C铣_x0014__x0007__x0001__x0001_ 3 4 4 3 2" xfId="453"/>
    <cellStyle name="?鹎%U龡&amp;H齲_x0001_C铣_x0014__x0007__x0001__x0001_ 3 4 4 4" xfId="317"/>
    <cellStyle name="?鹎%U龡&amp;H齲_x0001_C铣_x0014__x0007__x0001__x0001_ 3 4 4 4 2" xfId="580"/>
    <cellStyle name="?鹎%U龡&amp;H齲_x0001_C铣_x0014__x0007__x0001__x0001_ 3 4 4 5" xfId="51"/>
    <cellStyle name="?鹎%U龡&amp;H齲_x0001_C铣_x0014__x0007__x0001__x0001_ 3 4 4_2015财政决算公开" xfId="854"/>
    <cellStyle name="?鹎%U龡&amp;H齲_x0001_C铣_x0014__x0007__x0001__x0001_ 3 4 5" xfId="867"/>
    <cellStyle name="?鹎%U龡&amp;H齲_x0001_C铣_x0014__x0007__x0001__x0001_ 3 4 5 2" xfId="870"/>
    <cellStyle name="?鹎%U龡&amp;H齲_x0001_C铣_x0014__x0007__x0001__x0001_ 3 4 5 2 2" xfId="835"/>
    <cellStyle name="?鹎%U龡&amp;H齲_x0001_C铣_x0014__x0007__x0001__x0001_ 3 4 5 3" xfId="872"/>
    <cellStyle name="?鹎%U龡&amp;H齲_x0001_C铣_x0014__x0007__x0001__x0001_ 3 4 5 3 2" xfId="874"/>
    <cellStyle name="?鹎%U龡&amp;H齲_x0001_C铣_x0014__x0007__x0001__x0001_ 3 4 5 4" xfId="326"/>
    <cellStyle name="?鹎%U龡&amp;H齲_x0001_C铣_x0014__x0007__x0001__x0001_ 3 4 5_2015财政决算公开" xfId="417"/>
    <cellStyle name="?鹎%U龡&amp;H齲_x0001_C铣_x0014__x0007__x0001__x0001_ 3 4 6" xfId="223"/>
    <cellStyle name="?鹎%U龡&amp;H齲_x0001_C铣_x0014__x0007__x0001__x0001_ 3 4 6 2" xfId="228"/>
    <cellStyle name="?鹎%U龡&amp;H齲_x0001_C铣_x0014__x0007__x0001__x0001_ 3 4 6 2 2" xfId="708"/>
    <cellStyle name="?鹎%U龡&amp;H齲_x0001_C铣_x0014__x0007__x0001__x0001_ 3 4 6 3" xfId="876"/>
    <cellStyle name="?鹎%U龡&amp;H齲_x0001_C铣_x0014__x0007__x0001__x0001_ 3 4 6 3 2" xfId="878"/>
    <cellStyle name="?鹎%U龡&amp;H齲_x0001_C铣_x0014__x0007__x0001__x0001_ 3 4 6 4" xfId="882"/>
    <cellStyle name="?鹎%U龡&amp;H齲_x0001_C铣_x0014__x0007__x0001__x0001_ 3 4 6 4 2" xfId="885"/>
    <cellStyle name="?鹎%U龡&amp;H齲_x0001_C铣_x0014__x0007__x0001__x0001_ 3 4 6 5" xfId="466"/>
    <cellStyle name="?鹎%U龡&amp;H齲_x0001_C铣_x0014__x0007__x0001__x0001_ 3 4 6_2015财政决算公开" xfId="888"/>
    <cellStyle name="?鹎%U龡&amp;H齲_x0001_C铣_x0014__x0007__x0001__x0001_ 3 4 7" xfId="67"/>
    <cellStyle name="?鹎%U龡&amp;H齲_x0001_C铣_x0014__x0007__x0001__x0001_ 3 4 7 2" xfId="100"/>
    <cellStyle name="?鹎%U龡&amp;H齲_x0001_C铣_x0014__x0007__x0001__x0001_ 3 4 8" xfId="235"/>
    <cellStyle name="?鹎%U龡&amp;H齲_x0001_C铣_x0014__x0007__x0001__x0001_ 3 4 8 2" xfId="891"/>
    <cellStyle name="?鹎%U龡&amp;H齲_x0001_C铣_x0014__x0007__x0001__x0001_ 3 4 9" xfId="893"/>
    <cellStyle name="?鹎%U龡&amp;H齲_x0001_C铣_x0014__x0007__x0001__x0001_ 3 4 9 2" xfId="497"/>
    <cellStyle name="?鹎%U龡&amp;H齲_x0001_C铣_x0014__x0007__x0001__x0001_ 3 4_2015财政决算公开" xfId="774"/>
    <cellStyle name="?鹎%U龡&amp;H齲_x0001_C铣_x0014__x0007__x0001__x0001_ 3 5" xfId="1168"/>
    <cellStyle name="?鹎%U龡&amp;H齲_x0001_C铣_x0014__x0007__x0001__x0001_ 3 5 2" xfId="1169"/>
    <cellStyle name="?鹎%U龡&amp;H齲_x0001_C铣_x0014__x0007__x0001__x0001_ 3 5 2 2" xfId="1171"/>
    <cellStyle name="?鹎%U龡&amp;H齲_x0001_C铣_x0014__x0007__x0001__x0001_ 3 5 3" xfId="1173"/>
    <cellStyle name="?鹎%U龡&amp;H齲_x0001_C铣_x0014__x0007__x0001__x0001_ 3 5_2015财政决算公开" xfId="1176"/>
    <cellStyle name="?鹎%U龡&amp;H齲_x0001_C铣_x0014__x0007__x0001__x0001_ 3 6" xfId="1177"/>
    <cellStyle name="?鹎%U龡&amp;H齲_x0001_C铣_x0014__x0007__x0001__x0001_ 3 6 2" xfId="1180"/>
    <cellStyle name="?鹎%U龡&amp;H齲_x0001_C铣_x0014__x0007__x0001__x0001_ 3 6 2 2" xfId="1184"/>
    <cellStyle name="?鹎%U龡&amp;H齲_x0001_C铣_x0014__x0007__x0001__x0001_ 3 6 3" xfId="1189"/>
    <cellStyle name="?鹎%U龡&amp;H齲_x0001_C铣_x0014__x0007__x0001__x0001_ 3 6 3 2" xfId="1192"/>
    <cellStyle name="?鹎%U龡&amp;H齲_x0001_C铣_x0014__x0007__x0001__x0001_ 3 6 4" xfId="688"/>
    <cellStyle name="?鹎%U龡&amp;H齲_x0001_C铣_x0014__x0007__x0001__x0001_ 3 6_2015财政决算公开" xfId="826"/>
    <cellStyle name="?鹎%U龡&amp;H齲_x0001_C铣_x0014__x0007__x0001__x0001_ 3 7" xfId="1193"/>
    <cellStyle name="?鹎%U龡&amp;H齲_x0001_C铣_x0014__x0007__x0001__x0001_ 3 7 2" xfId="1196"/>
    <cellStyle name="?鹎%U龡&amp;H齲_x0001_C铣_x0014__x0007__x0001__x0001_ 3 8" xfId="1197"/>
    <cellStyle name="?鹎%U龡&amp;H齲_x0001_C铣_x0014__x0007__x0001__x0001_ 3 8 2" xfId="1201"/>
    <cellStyle name="?鹎%U龡&amp;H齲_x0001_C铣_x0014__x0007__x0001__x0001_ 3 9" xfId="1202"/>
    <cellStyle name="?鹎%U龡&amp;H齲_x0001_C铣_x0014__x0007__x0001__x0001_ 3 9 2" xfId="1205"/>
    <cellStyle name="?鹎%U龡&amp;H齲_x0001_C铣_x0014__x0007__x0001__x0001_ 3_2015财政决算公开" xfId="1206"/>
    <cellStyle name="?鹎%U龡&amp;H齲_x0001_C铣_x0014__x0007__x0001__x0001_ 4" xfId="1044"/>
    <cellStyle name="?鹎%U龡&amp;H齲_x0001_C铣_x0014__x0007__x0001__x0001_ 4 10" xfId="554"/>
    <cellStyle name="?鹎%U龡&amp;H齲_x0001_C铣_x0014__x0007__x0001__x0001_ 4 2" xfId="1046"/>
    <cellStyle name="?鹎%U龡&amp;H齲_x0001_C铣_x0014__x0007__x0001__x0001_ 4 2 2" xfId="1208"/>
    <cellStyle name="?鹎%U龡&amp;H齲_x0001_C铣_x0014__x0007__x0001__x0001_ 4 2 2 2" xfId="1210"/>
    <cellStyle name="?鹎%U龡&amp;H齲_x0001_C铣_x0014__x0007__x0001__x0001_ 4 2 2 2 2" xfId="1213"/>
    <cellStyle name="?鹎%U龡&amp;H齲_x0001_C铣_x0014__x0007__x0001__x0001_ 4 2 2 3" xfId="1215"/>
    <cellStyle name="?鹎%U龡&amp;H齲_x0001_C铣_x0014__x0007__x0001__x0001_ 4 2 2 3 2" xfId="1218"/>
    <cellStyle name="?鹎%U龡&amp;H齲_x0001_C铣_x0014__x0007__x0001__x0001_ 4 2 2 4" xfId="1219"/>
    <cellStyle name="?鹎%U龡&amp;H齲_x0001_C铣_x0014__x0007__x0001__x0001_ 4 2 2 4 2" xfId="1221"/>
    <cellStyle name="?鹎%U龡&amp;H齲_x0001_C铣_x0014__x0007__x0001__x0001_ 4 2 2 5" xfId="1222"/>
    <cellStyle name="?鹎%U龡&amp;H齲_x0001_C铣_x0014__x0007__x0001__x0001_ 4 2 2 5 2" xfId="1224"/>
    <cellStyle name="?鹎%U龡&amp;H齲_x0001_C铣_x0014__x0007__x0001__x0001_ 4 2 2 6" xfId="1225"/>
    <cellStyle name="?鹎%U龡&amp;H齲_x0001_C铣_x0014__x0007__x0001__x0001_ 4 2 2_2015财政决算公开" xfId="1227"/>
    <cellStyle name="?鹎%U龡&amp;H齲_x0001_C铣_x0014__x0007__x0001__x0001_ 4 2 3" xfId="1229"/>
    <cellStyle name="?鹎%U龡&amp;H齲_x0001_C铣_x0014__x0007__x0001__x0001_ 4 2 3 2" xfId="1231"/>
    <cellStyle name="?鹎%U龡&amp;H齲_x0001_C铣_x0014__x0007__x0001__x0001_ 4 2 3 2 2" xfId="1234"/>
    <cellStyle name="?鹎%U龡&amp;H齲_x0001_C铣_x0014__x0007__x0001__x0001_ 4 2 3 3" xfId="1236"/>
    <cellStyle name="?鹎%U龡&amp;H齲_x0001_C铣_x0014__x0007__x0001__x0001_ 4 2 3 3 2" xfId="1238"/>
    <cellStyle name="?鹎%U龡&amp;H齲_x0001_C铣_x0014__x0007__x0001__x0001_ 4 2 3 4" xfId="1239"/>
    <cellStyle name="?鹎%U龡&amp;H齲_x0001_C铣_x0014__x0007__x0001__x0001_ 4 2 3_2015财政决算公开" xfId="1027"/>
    <cellStyle name="?鹎%U龡&amp;H齲_x0001_C铣_x0014__x0007__x0001__x0001_ 4 2 4" xfId="1242"/>
    <cellStyle name="?鹎%U龡&amp;H齲_x0001_C铣_x0014__x0007__x0001__x0001_ 4 2 4 2" xfId="1244"/>
    <cellStyle name="?鹎%U龡&amp;H齲_x0001_C铣_x0014__x0007__x0001__x0001_ 4 2 4 2 2" xfId="1246"/>
    <cellStyle name="?鹎%U龡&amp;H齲_x0001_C铣_x0014__x0007__x0001__x0001_ 4 2 4 3" xfId="1248"/>
    <cellStyle name="?鹎%U龡&amp;H齲_x0001_C铣_x0014__x0007__x0001__x0001_ 4 2 4 3 2" xfId="1250"/>
    <cellStyle name="?鹎%U龡&amp;H齲_x0001_C铣_x0014__x0007__x0001__x0001_ 4 2 4 4" xfId="1251"/>
    <cellStyle name="?鹎%U龡&amp;H齲_x0001_C铣_x0014__x0007__x0001__x0001_ 4 2 4 4 2" xfId="1252"/>
    <cellStyle name="?鹎%U龡&amp;H齲_x0001_C铣_x0014__x0007__x0001__x0001_ 4 2 4 5" xfId="1253"/>
    <cellStyle name="?鹎%U龡&amp;H齲_x0001_C铣_x0014__x0007__x0001__x0001_ 4 2 4_2015财政决算公开" xfId="1255"/>
    <cellStyle name="?鹎%U龡&amp;H齲_x0001_C铣_x0014__x0007__x0001__x0001_ 4 2 5" xfId="1257"/>
    <cellStyle name="?鹎%U龡&amp;H齲_x0001_C铣_x0014__x0007__x0001__x0001_ 4 2 5 2" xfId="1258"/>
    <cellStyle name="?鹎%U龡&amp;H齲_x0001_C铣_x0014__x0007__x0001__x0001_ 4 2 6" xfId="1260"/>
    <cellStyle name="?鹎%U龡&amp;H齲_x0001_C铣_x0014__x0007__x0001__x0001_ 4 2 6 2" xfId="1261"/>
    <cellStyle name="?鹎%U龡&amp;H齲_x0001_C铣_x0014__x0007__x0001__x0001_ 4 2 7" xfId="1263"/>
    <cellStyle name="?鹎%U龡&amp;H齲_x0001_C铣_x0014__x0007__x0001__x0001_ 4 2 7 2" xfId="1264"/>
    <cellStyle name="?鹎%U龡&amp;H齲_x0001_C铣_x0014__x0007__x0001__x0001_ 4 2 8" xfId="1266"/>
    <cellStyle name="?鹎%U龡&amp;H齲_x0001_C铣_x0014__x0007__x0001__x0001_ 4 2_2015财政决算公开" xfId="1267"/>
    <cellStyle name="?鹎%U龡&amp;H齲_x0001_C铣_x0014__x0007__x0001__x0001_ 4 3" xfId="1268"/>
    <cellStyle name="?鹎%U龡&amp;H齲_x0001_C铣_x0014__x0007__x0001__x0001_ 4 3 2" xfId="1270"/>
    <cellStyle name="?鹎%U龡&amp;H齲_x0001_C铣_x0014__x0007__x0001__x0001_ 4 3 2 2" xfId="1272"/>
    <cellStyle name="?鹎%U龡&amp;H齲_x0001_C铣_x0014__x0007__x0001__x0001_ 4 3 3" xfId="1274"/>
    <cellStyle name="?鹎%U龡&amp;H齲_x0001_C铣_x0014__x0007__x0001__x0001_ 4 3 3 2" xfId="1276"/>
    <cellStyle name="?鹎%U龡&amp;H齲_x0001_C铣_x0014__x0007__x0001__x0001_ 4 3 4" xfId="1278"/>
    <cellStyle name="?鹎%U龡&amp;H齲_x0001_C铣_x0014__x0007__x0001__x0001_ 4 3 4 2" xfId="1279"/>
    <cellStyle name="?鹎%U龡&amp;H齲_x0001_C铣_x0014__x0007__x0001__x0001_ 4 3 5" xfId="1283"/>
    <cellStyle name="?鹎%U龡&amp;H齲_x0001_C铣_x0014__x0007__x0001__x0001_ 4 3 5 2" xfId="1284"/>
    <cellStyle name="?鹎%U龡&amp;H齲_x0001_C铣_x0014__x0007__x0001__x0001_ 4 3 6" xfId="1285"/>
    <cellStyle name="?鹎%U龡&amp;H齲_x0001_C铣_x0014__x0007__x0001__x0001_ 4 3_2015财政决算公开" xfId="1286"/>
    <cellStyle name="?鹎%U龡&amp;H齲_x0001_C铣_x0014__x0007__x0001__x0001_ 4 4" xfId="1287"/>
    <cellStyle name="?鹎%U龡&amp;H齲_x0001_C铣_x0014__x0007__x0001__x0001_ 4 4 2" xfId="1288"/>
    <cellStyle name="?鹎%U龡&amp;H齲_x0001_C铣_x0014__x0007__x0001__x0001_ 4 4 2 2" xfId="1289"/>
    <cellStyle name="?鹎%U龡&amp;H齲_x0001_C铣_x0014__x0007__x0001__x0001_ 4 4 3" xfId="1291"/>
    <cellStyle name="?鹎%U龡&amp;H齲_x0001_C铣_x0014__x0007__x0001__x0001_ 4 4 3 2" xfId="1293"/>
    <cellStyle name="?鹎%U龡&amp;H齲_x0001_C铣_x0014__x0007__x0001__x0001_ 4 4 4" xfId="937"/>
    <cellStyle name="?鹎%U龡&amp;H齲_x0001_C铣_x0014__x0007__x0001__x0001_ 4 4 4 2" xfId="209"/>
    <cellStyle name="?鹎%U龡&amp;H齲_x0001_C铣_x0014__x0007__x0001__x0001_ 4 4 5" xfId="939"/>
    <cellStyle name="?鹎%U龡&amp;H齲_x0001_C铣_x0014__x0007__x0001__x0001_ 4 4_2015财政决算公开" xfId="1295"/>
    <cellStyle name="?鹎%U龡&amp;H齲_x0001_C铣_x0014__x0007__x0001__x0001_ 4 5" xfId="1296"/>
    <cellStyle name="?鹎%U龡&amp;H齲_x0001_C铣_x0014__x0007__x0001__x0001_ 4 5 2" xfId="1297"/>
    <cellStyle name="?鹎%U龡&amp;H齲_x0001_C铣_x0014__x0007__x0001__x0001_ 4 5 2 2" xfId="1298"/>
    <cellStyle name="?鹎%U龡&amp;H齲_x0001_C铣_x0014__x0007__x0001__x0001_ 4 5 3" xfId="1300"/>
    <cellStyle name="?鹎%U龡&amp;H齲_x0001_C铣_x0014__x0007__x0001__x0001_ 4 5 3 2" xfId="1301"/>
    <cellStyle name="?鹎%U龡&amp;H齲_x0001_C铣_x0014__x0007__x0001__x0001_ 4 5 4" xfId="943"/>
    <cellStyle name="?鹎%U龡&amp;H齲_x0001_C铣_x0014__x0007__x0001__x0001_ 4 5_2015财政决算公开" xfId="195"/>
    <cellStyle name="?鹎%U龡&amp;H齲_x0001_C铣_x0014__x0007__x0001__x0001_ 4 6" xfId="1302"/>
    <cellStyle name="?鹎%U龡&amp;H齲_x0001_C铣_x0014__x0007__x0001__x0001_ 4 6 2" xfId="1305"/>
    <cellStyle name="?鹎%U龡&amp;H齲_x0001_C铣_x0014__x0007__x0001__x0001_ 4 6 2 2" xfId="1306"/>
    <cellStyle name="?鹎%U龡&amp;H齲_x0001_C铣_x0014__x0007__x0001__x0001_ 4 6 3" xfId="1307"/>
    <cellStyle name="?鹎%U龡&amp;H齲_x0001_C铣_x0014__x0007__x0001__x0001_ 4 6 3 2" xfId="1308"/>
    <cellStyle name="?鹎%U龡&amp;H齲_x0001_C铣_x0014__x0007__x0001__x0001_ 4 6 4" xfId="200"/>
    <cellStyle name="?鹎%U龡&amp;H齲_x0001_C铣_x0014__x0007__x0001__x0001_ 4 6 4 2" xfId="948"/>
    <cellStyle name="?鹎%U龡&amp;H齲_x0001_C铣_x0014__x0007__x0001__x0001_ 4 6 5" xfId="897"/>
    <cellStyle name="?鹎%U龡&amp;H齲_x0001_C铣_x0014__x0007__x0001__x0001_ 4 6_2015财政决算公开" xfId="1310"/>
    <cellStyle name="?鹎%U龡&amp;H齲_x0001_C铣_x0014__x0007__x0001__x0001_ 4 7" xfId="1311"/>
    <cellStyle name="?鹎%U龡&amp;H齲_x0001_C铣_x0014__x0007__x0001__x0001_ 4 7 2" xfId="1313"/>
    <cellStyle name="?鹎%U龡&amp;H齲_x0001_C铣_x0014__x0007__x0001__x0001_ 4 8" xfId="1315"/>
    <cellStyle name="?鹎%U龡&amp;H齲_x0001_C铣_x0014__x0007__x0001__x0001_ 4 8 2" xfId="1317"/>
    <cellStyle name="?鹎%U龡&amp;H齲_x0001_C铣_x0014__x0007__x0001__x0001_ 4 9" xfId="1318"/>
    <cellStyle name="?鹎%U龡&amp;H齲_x0001_C铣_x0014__x0007__x0001__x0001_ 4 9 2" xfId="1321"/>
    <cellStyle name="?鹎%U龡&amp;H齲_x0001_C铣_x0014__x0007__x0001__x0001_ 4_2015财政决算公开" xfId="1322"/>
    <cellStyle name="?鹎%U龡&amp;H齲_x0001_C铣_x0014__x0007__x0001__x0001_ 5" xfId="1049"/>
    <cellStyle name="?鹎%U龡&amp;H齲_x0001_C铣_x0014__x0007__x0001__x0001_ 5 2" xfId="742"/>
    <cellStyle name="?鹎%U龡&amp;H齲_x0001_C铣_x0014__x0007__x0001__x0001_ 5 2 2" xfId="746"/>
    <cellStyle name="?鹎%U龡&amp;H齲_x0001_C铣_x0014__x0007__x0001__x0001_ 5 3" xfId="359"/>
    <cellStyle name="?鹎%U龡&amp;H齲_x0001_C铣_x0014__x0007__x0001__x0001_ 5 3 2" xfId="1325"/>
    <cellStyle name="?鹎%U龡&amp;H齲_x0001_C铣_x0014__x0007__x0001__x0001_ 5 4" xfId="1329"/>
    <cellStyle name="?鹎%U龡&amp;H齲_x0001_C铣_x0014__x0007__x0001__x0001_ 5_2015财政决算公开" xfId="59"/>
    <cellStyle name="?鹎%U龡&amp;H齲_x0001_C铣_x0014__x0007__x0001__x0001_ 6" xfId="1052"/>
    <cellStyle name="?鹎%U龡&amp;H齲_x0001_C铣_x0014__x0007__x0001__x0001_ 6 2" xfId="1331"/>
    <cellStyle name="?鹎%U龡&amp;H齲_x0001_C铣_x0014__x0007__x0001__x0001_ 6 2 2" xfId="1335"/>
    <cellStyle name="?鹎%U龡&amp;H齲_x0001_C铣_x0014__x0007__x0001__x0001_ 6 3" xfId="1338"/>
    <cellStyle name="?鹎%U龡&amp;H齲_x0001_C铣_x0014__x0007__x0001__x0001_ 6 3 2" xfId="1342"/>
    <cellStyle name="?鹎%U龡&amp;H齲_x0001_C铣_x0014__x0007__x0001__x0001_ 6 4" xfId="1343"/>
    <cellStyle name="?鹎%U龡&amp;H齲_x0001_C铣_x0014__x0007__x0001__x0001_ 6_2015财政决算公开" xfId="1346"/>
    <cellStyle name="?鹎%U龡&amp;H齲_x0001_C铣_x0014__x0007__x0001__x0001_ 7" xfId="1348"/>
    <cellStyle name="?鹎%U龡&amp;H齲_x0001_C铣_x0014__x0007__x0001__x0001_ 8" xfId="1139"/>
    <cellStyle name="?鹎%U龡&amp;H齲_x0001_C铣_x0014__x0007__x0001__x0001_ 9" xfId="1351"/>
    <cellStyle name="20% - 强调文字颜色 1 2" xfId="1352"/>
    <cellStyle name="20% - 强调文字颜色 1 2 2" xfId="1353"/>
    <cellStyle name="20% - 强调文字颜色 1 2 2 2" xfId="1354"/>
    <cellStyle name="20% - 强调文字颜色 1 2 2 2 2" xfId="337"/>
    <cellStyle name="20% - 强调文字颜色 1 2 2 2 2 2" xfId="1355"/>
    <cellStyle name="20% - 强调文字颜色 1 2 2 2 3" xfId="1358"/>
    <cellStyle name="20% - 强调文字颜色 1 2 2 2_2015财政决算公开" xfId="82"/>
    <cellStyle name="20% - 强调文字颜色 1 2 2 3" xfId="1359"/>
    <cellStyle name="20% - 强调文字颜色 1 2 2 3 2" xfId="1360"/>
    <cellStyle name="20% - 强调文字颜色 1 2 2 4" xfId="1361"/>
    <cellStyle name="20% - 强调文字颜色 1 2 2_2015财政决算公开" xfId="1362"/>
    <cellStyle name="20% - 强调文字颜色 1 2 3" xfId="1363"/>
    <cellStyle name="20% - 强调文字颜色 1 2 3 2" xfId="1364"/>
    <cellStyle name="20% - 强调文字颜色 1 2 3 2 2" xfId="154"/>
    <cellStyle name="20% - 强调文字颜色 1 2 3 2 2 2" xfId="1365"/>
    <cellStyle name="20% - 强调文字颜色 1 2 3 2 3" xfId="1367"/>
    <cellStyle name="20% - 强调文字颜色 1 2 3 2_2015财政决算公开" xfId="1368"/>
    <cellStyle name="20% - 强调文字颜色 1 2 3 3" xfId="1369"/>
    <cellStyle name="20% - 强调文字颜色 1 2 3 3 2" xfId="1370"/>
    <cellStyle name="20% - 强调文字颜色 1 2 3 4" xfId="1372"/>
    <cellStyle name="20% - 强调文字颜色 1 2 3 5" xfId="1373"/>
    <cellStyle name="20% - 强调文字颜色 1 2 3_2015财政决算公开" xfId="1374"/>
    <cellStyle name="20% - 强调文字颜色 1 2 4" xfId="1375"/>
    <cellStyle name="20% - 强调文字颜色 1 2 4 2" xfId="406"/>
    <cellStyle name="20% - 强调文字颜色 1 2 4 2 2" xfId="1377"/>
    <cellStyle name="20% - 强调文字颜色 1 2 4 3" xfId="1378"/>
    <cellStyle name="20% - 强调文字颜色 1 2 4 4" xfId="1379"/>
    <cellStyle name="20% - 强调文字颜色 1 2 4_2015财政决算公开" xfId="1380"/>
    <cellStyle name="20% - 强调文字颜色 1 2 5" xfId="1381"/>
    <cellStyle name="20% - 强调文字颜色 1 2 5 2" xfId="1382"/>
    <cellStyle name="20% - 强调文字颜色 1 2 6" xfId="768"/>
    <cellStyle name="20% - 强调文字颜色 1 2 7" xfId="834"/>
    <cellStyle name="20% - 强调文字颜色 1 2_2015财政决算公开" xfId="133"/>
    <cellStyle name="20% - 强调文字颜色 1 3" xfId="1384"/>
    <cellStyle name="20% - 强调文字颜色 1 3 2" xfId="1386"/>
    <cellStyle name="20% - 强调文字颜色 1 3 2 2" xfId="1388"/>
    <cellStyle name="20% - 强调文字颜色 1 3 2 2 2" xfId="385"/>
    <cellStyle name="20% - 强调文字颜色 1 3 2 2 2 2" xfId="1389"/>
    <cellStyle name="20% - 强调文字颜色 1 3 2 2 3" xfId="1390"/>
    <cellStyle name="20% - 强调文字颜色 1 3 2 2_2015财政决算公开" xfId="1391"/>
    <cellStyle name="20% - 强调文字颜色 1 3 2 3" xfId="1393"/>
    <cellStyle name="20% - 强调文字颜色 1 3 2 3 2" xfId="1394"/>
    <cellStyle name="20% - 强调文字颜色 1 3 2 4" xfId="1395"/>
    <cellStyle name="20% - 强调文字颜色 1 3 2_2015财政决算公开" xfId="1397"/>
    <cellStyle name="20% - 强调文字颜色 1 3 3" xfId="1399"/>
    <cellStyle name="20% - 强调文字颜色 1 3 3 2" xfId="1401"/>
    <cellStyle name="20% - 强调文字颜色 1 3 3 2 2" xfId="856"/>
    <cellStyle name="20% - 强调文字颜色 1 3 3 3" xfId="1402"/>
    <cellStyle name="20% - 强调文字颜色 1 3 3_2015财政决算公开" xfId="1404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" xfId="1179"/>
    <cellStyle name="20% - 强调文字颜色 1 4 2" xfId="1183"/>
    <cellStyle name="20% - 强调文字颜色 1 4 2 2" xfId="1411"/>
    <cellStyle name="20% - 强调文字颜色 1 4 2 2 2" xfId="276"/>
    <cellStyle name="20% - 强调文字颜色 1 4 2 3" xfId="1412"/>
    <cellStyle name="20% - 强调文字颜色 1 4 2_2015财政决算公开" xfId="1414"/>
    <cellStyle name="20% - 强调文字颜色 1 4 3" xfId="1416"/>
    <cellStyle name="20% - 强调文字颜色 1 4 3 2" xfId="1417"/>
    <cellStyle name="20% - 强调文字颜色 1 4 4" xfId="1418"/>
    <cellStyle name="20% - 强调文字颜色 1 4_2015财政决算公开" xfId="1421"/>
    <cellStyle name="20% - 强调文字颜色 1 5" xfId="1188"/>
    <cellStyle name="20% - 强调文字颜色 1 5 2" xfId="1191"/>
    <cellStyle name="20% - 强调文字颜色 1 5 2 2" xfId="1423"/>
    <cellStyle name="20% - 强调文字颜色 1 5 2 2 2" xfId="1425"/>
    <cellStyle name="20% - 强调文字颜色 1 5 2 3" xfId="1428"/>
    <cellStyle name="20% - 强调文字颜色 1 5 2_2015财政决算公开" xfId="1430"/>
    <cellStyle name="20% - 强调文字颜色 1 5 3" xfId="1432"/>
    <cellStyle name="20% - 强调文字颜色 1 5 3 2" xfId="1434"/>
    <cellStyle name="20% - 强调文字颜色 1 5 4" xfId="1435"/>
    <cellStyle name="20% - 强调文字颜色 1 5_2015财政决算公开" xfId="1437"/>
    <cellStyle name="20% - 强调文字颜色 1 6" xfId="687"/>
    <cellStyle name="20% - 强调文字颜色 1 6 2" xfId="692"/>
    <cellStyle name="20% - 强调文字颜色 1 6 2 2" xfId="1438"/>
    <cellStyle name="20% - 强调文字颜色 1 6 3" xfId="1439"/>
    <cellStyle name="20% - 强调文字颜色 1 6_2015财政决算公开" xfId="1441"/>
    <cellStyle name="20% - 强调文字颜色 1 7" xfId="696"/>
    <cellStyle name="20% - 强调文字颜色 1 7 2" xfId="701"/>
    <cellStyle name="20% - 强调文字颜色 1 8" xfId="254"/>
    <cellStyle name="20% - 强调文字颜色 1 9" xfId="138"/>
    <cellStyle name="20% - 强调文字颜色 2 2" xfId="1442"/>
    <cellStyle name="20% - 强调文字颜色 2 2 2" xfId="1444"/>
    <cellStyle name="20% - 强调文字颜色 2 2 2 2" xfId="1445"/>
    <cellStyle name="20% - 强调文字颜色 2 2 2 2 2" xfId="137"/>
    <cellStyle name="20% - 强调文字颜色 2 2 2 2 2 2" xfId="1447"/>
    <cellStyle name="20% - 强调文字颜色 2 2 2 2 3" xfId="1449"/>
    <cellStyle name="20% - 强调文字颜色 2 2 2 2_2015财政决算公开" xfId="1450"/>
    <cellStyle name="20% - 强调文字颜色 2 2 2 3" xfId="1451"/>
    <cellStyle name="20% - 强调文字颜色 2 2 2 3 2" xfId="1453"/>
    <cellStyle name="20% - 强调文字颜色 2 2 2 4" xfId="1455"/>
    <cellStyle name="20% - 强调文字颜色 2 2 2_2015财政决算公开" xfId="1457"/>
    <cellStyle name="20% - 强调文字颜色 2 2 3" xfId="1459"/>
    <cellStyle name="20% - 强调文字颜色 2 2 3 2" xfId="1460"/>
    <cellStyle name="20% - 强调文字颜色 2 2 3 2 2" xfId="719"/>
    <cellStyle name="20% - 强调文字颜色 2 2 3 2 2 2" xfId="1462"/>
    <cellStyle name="20% - 强调文字颜色 2 2 3 2 3" xfId="1463"/>
    <cellStyle name="20% - 强调文字颜色 2 2 3 2_2015财政决算公开" xfId="1464"/>
    <cellStyle name="20% - 强调文字颜色 2 2 3 3" xfId="1465"/>
    <cellStyle name="20% - 强调文字颜色 2 2 3 3 2" xfId="1466"/>
    <cellStyle name="20% - 强调文字颜色 2 2 3 4" xfId="1468"/>
    <cellStyle name="20% - 强调文字颜色 2 2 3 5" xfId="982"/>
    <cellStyle name="20% - 强调文字颜色 2 2 3_2015财政决算公开" xfId="21"/>
    <cellStyle name="20% - 强调文字颜色 2 2 4" xfId="1471"/>
    <cellStyle name="20% - 强调文字颜色 2 2 4 2" xfId="1472"/>
    <cellStyle name="20% - 强调文字颜色 2 2 4 2 2" xfId="1473"/>
    <cellStyle name="20% - 强调文字颜色 2 2 4 3" xfId="1474"/>
    <cellStyle name="20% - 强调文字颜色 2 2 4 4" xfId="1476"/>
    <cellStyle name="20% - 强调文字颜色 2 2 4_2015财政决算公开" xfId="1477"/>
    <cellStyle name="20% - 强调文字颜色 2 2 5" xfId="1479"/>
    <cellStyle name="20% - 强调文字颜色 2 2 5 2" xfId="1480"/>
    <cellStyle name="20% - 强调文字颜色 2 2 6" xfId="1481"/>
    <cellStyle name="20% - 强调文字颜色 2 2 7" xfId="707"/>
    <cellStyle name="20% - 强调文字颜色 2 2_2015财政决算公开" xfId="1483"/>
    <cellStyle name="20% - 强调文字颜色 2 3" xfId="1486"/>
    <cellStyle name="20% - 强调文字颜色 2 3 2" xfId="1490"/>
    <cellStyle name="20% - 强调文字颜色 2 3 2 2" xfId="1492"/>
    <cellStyle name="20% - 强调文字颜色 2 3 2 2 2" xfId="1019"/>
    <cellStyle name="20% - 强调文字颜色 2 3 2 2 2 2" xfId="1493"/>
    <cellStyle name="20% - 强调文字颜色 2 3 2 2 3" xfId="1494"/>
    <cellStyle name="20% - 强调文字颜色 2 3 2 2_2015财政决算公开" xfId="1495"/>
    <cellStyle name="20% - 强调文字颜色 2 3 2 3" xfId="1497"/>
    <cellStyle name="20% - 强调文字颜色 2 3 2 3 2" xfId="1498"/>
    <cellStyle name="20% - 强调文字颜色 2 3 2 4" xfId="1499"/>
    <cellStyle name="20% - 强调文字颜色 2 3 2_2015财政决算公开" xfId="1500"/>
    <cellStyle name="20% - 强调文字颜色 2 3 3" xfId="1505"/>
    <cellStyle name="20% - 强调文字颜色 2 3 3 2" xfId="1507"/>
    <cellStyle name="20% - 强调文字颜色 2 3 3 2 2" xfId="1508"/>
    <cellStyle name="20% - 强调文字颜色 2 3 3 3" xfId="1509"/>
    <cellStyle name="20% - 强调文字颜色 2 3 3_2015财政决算公开" xfId="1510"/>
    <cellStyle name="20% - 强调文字颜色 2 3 4" xfId="1514"/>
    <cellStyle name="20% - 强调文字颜色 2 3 4 2" xfId="1516"/>
    <cellStyle name="20% - 强调文字颜色 2 3 5" xfId="1519"/>
    <cellStyle name="20% - 强调文字颜色 2 3_2015财政决算公开" xfId="1521"/>
    <cellStyle name="20% - 强调文字颜色 2 4" xfId="1195"/>
    <cellStyle name="20% - 强调文字颜色 2 4 2" xfId="72"/>
    <cellStyle name="20% - 强调文字颜色 2 4 2 2" xfId="1523"/>
    <cellStyle name="20% - 强调文字颜色 2 4 2 2 2" xfId="1134"/>
    <cellStyle name="20% - 强调文字颜色 2 4 2 3" xfId="1524"/>
    <cellStyle name="20% - 强调文字颜色 2 4 2_2015财政决算公开" xfId="1525"/>
    <cellStyle name="20% - 强调文字颜色 2 4 3" xfId="1530"/>
    <cellStyle name="20% - 强调文字颜色 2 4 3 2" xfId="1531"/>
    <cellStyle name="20% - 强调文字颜色 2 4 4" xfId="1533"/>
    <cellStyle name="20% - 强调文字颜色 2 4_2015财政决算公开" xfId="1535"/>
    <cellStyle name="20% - 强调文字颜色 2 5" xfId="1537"/>
    <cellStyle name="20% - 强调文字颜色 2 5 2" xfId="1539"/>
    <cellStyle name="20% - 强调文字颜色 2 5 2 2" xfId="1540"/>
    <cellStyle name="20% - 强调文字颜色 2 5 2 2 2" xfId="1542"/>
    <cellStyle name="20% - 强调文字颜色 2 5 2 3" xfId="1543"/>
    <cellStyle name="20% - 强调文字颜色 2 5 2_2015财政决算公开" xfId="1547"/>
    <cellStyle name="20% - 强调文字颜色 2 5 3" xfId="1548"/>
    <cellStyle name="20% - 强调文字颜色 2 5 3 2" xfId="1549"/>
    <cellStyle name="20% - 强调文字颜色 2 5 4" xfId="1550"/>
    <cellStyle name="20% - 强调文字颜色 2 5_2015财政决算公开" xfId="1551"/>
    <cellStyle name="20% - 强调文字颜色 2 6" xfId="183"/>
    <cellStyle name="20% - 强调文字颜色 2 6 2" xfId="135"/>
    <cellStyle name="20% - 强调文字颜色 2 6 2 2" xfId="1552"/>
    <cellStyle name="20% - 强调文字颜色 2 6 3" xfId="1553"/>
    <cellStyle name="20% - 强调文字颜色 2 6_2015财政决算公开" xfId="1556"/>
    <cellStyle name="20% - 强调文字颜色 2 7" xfId="191"/>
    <cellStyle name="20% - 强调文字颜色 2 7 2" xfId="914"/>
    <cellStyle name="20% - 强调文字颜色 2 8" xfId="266"/>
    <cellStyle name="20% - 强调文字颜色 2 9" xfId="1452"/>
    <cellStyle name="20% - 强调文字颜色 3 2" xfId="1558"/>
    <cellStyle name="20% - 强调文字颜色 3 2 2" xfId="1561"/>
    <cellStyle name="20% - 强调文字颜色 3 2 2 2" xfId="1564"/>
    <cellStyle name="20% - 强调文字颜色 3 2 2 2 2" xfId="1565"/>
    <cellStyle name="20% - 强调文字颜色 3 2 2 2 2 2" xfId="1566"/>
    <cellStyle name="20% - 强调文字颜色 3 2 2 2 3" xfId="1568"/>
    <cellStyle name="20% - 强调文字颜色 3 2 2 2_2015财政决算公开" xfId="1570"/>
    <cellStyle name="20% - 强调文字颜色 3 2 2 3" xfId="1572"/>
    <cellStyle name="20% - 强调文字颜色 3 2 2 3 2" xfId="1573"/>
    <cellStyle name="20% - 强调文字颜色 3 2 2 4" xfId="1576"/>
    <cellStyle name="20% - 强调文字颜色 3 2 2_2015财政决算公开" xfId="1577"/>
    <cellStyle name="20% - 强调文字颜色 3 2 3" xfId="1578"/>
    <cellStyle name="20% - 强调文字颜色 3 2 3 2" xfId="1582"/>
    <cellStyle name="20% - 强调文字颜色 3 2 3 2 2" xfId="1585"/>
    <cellStyle name="20% - 强调文字颜色 3 2 3 2 2 2" xfId="1587"/>
    <cellStyle name="20% - 强调文字颜色 3 2 3 2 3" xfId="1589"/>
    <cellStyle name="20% - 强调文字颜色 3 2 3 2_2015财政决算公开" xfId="1592"/>
    <cellStyle name="20% - 强调文字颜色 3 2 3 3" xfId="1595"/>
    <cellStyle name="20% - 强调文字颜色 3 2 3 3 2" xfId="1598"/>
    <cellStyle name="20% - 强调文字颜色 3 2 3 4" xfId="1601"/>
    <cellStyle name="20% - 强调文字颜色 3 2 3 5" xfId="1603"/>
    <cellStyle name="20% - 强调文字颜色 3 2 3_2015财政决算公开" xfId="1605"/>
    <cellStyle name="20% - 强调文字颜色 3 2 4" xfId="1606"/>
    <cellStyle name="20% - 强调文字颜色 3 2 4 2" xfId="1607"/>
    <cellStyle name="20% - 强调文字颜色 3 2 4 2 2" xfId="457"/>
    <cellStyle name="20% - 强调文字颜色 3 2 4 3" xfId="1608"/>
    <cellStyle name="20% - 强调文字颜色 3 2 4 4" xfId="1609"/>
    <cellStyle name="20% - 强调文字颜色 3 2 4_2015财政决算公开" xfId="1610"/>
    <cellStyle name="20% - 强调文字颜色 3 2 5" xfId="1612"/>
    <cellStyle name="20% - 强调文字颜色 3 2 5 2" xfId="1613"/>
    <cellStyle name="20% - 强调文字颜色 3 2 6" xfId="1614"/>
    <cellStyle name="20% - 强调文字颜色 3 2 7" xfId="1615"/>
    <cellStyle name="20% - 强调文字颜色 3 2_2015财政决算公开" xfId="1616"/>
    <cellStyle name="20% - 强调文字颜色 3 3" xfId="1619"/>
    <cellStyle name="20% - 强调文字颜色 3 3 2" xfId="1622"/>
    <cellStyle name="20% - 强调文字颜色 3 3 2 2" xfId="1626"/>
    <cellStyle name="20% - 强调文字颜色 3 3 2 2 2" xfId="1628"/>
    <cellStyle name="20% - 强调文字颜色 3 3 2 2 2 2" xfId="1629"/>
    <cellStyle name="20% - 强调文字颜色 3 3 2 2 3" xfId="1630"/>
    <cellStyle name="20% - 强调文字颜色 3 3 2 2_2015财政决算公开" xfId="1631"/>
    <cellStyle name="20% - 强调文字颜色 3 3 2 3" xfId="1634"/>
    <cellStyle name="20% - 强调文字颜色 3 3 2 3 2" xfId="1635"/>
    <cellStyle name="20% - 强调文字颜色 3 3 2 4" xfId="1636"/>
    <cellStyle name="20% - 强调文字颜色 3 3 2_2015财政决算公开" xfId="1639"/>
    <cellStyle name="20% - 强调文字颜色 3 3 3" xfId="1641"/>
    <cellStyle name="20% - 强调文字颜色 3 3 3 2" xfId="1643"/>
    <cellStyle name="20% - 强调文字颜色 3 3 3 2 2" xfId="1644"/>
    <cellStyle name="20% - 强调文字颜色 3 3 3 3" xfId="285"/>
    <cellStyle name="20% - 强调文字颜色 3 3 3_2015财政决算公开" xfId="1646"/>
    <cellStyle name="20% - 强调文字颜色 3 3 4" xfId="1649"/>
    <cellStyle name="20% - 强调文字颜色 3 3 4 2" xfId="1651"/>
    <cellStyle name="20% - 强调文字颜色 3 3 5" xfId="1653"/>
    <cellStyle name="20% - 强调文字颜色 3 3_2015财政决算公开" xfId="1654"/>
    <cellStyle name="20% - 强调文字颜色 3 4" xfId="1200"/>
    <cellStyle name="20% - 强调文字颜色 3 4 2" xfId="1656"/>
    <cellStyle name="20% - 强调文字颜色 3 4 2 2" xfId="1659"/>
    <cellStyle name="20% - 强调文字颜色 3 4 2 2 2" xfId="1661"/>
    <cellStyle name="20% - 强调文字颜色 3 4 2 3" xfId="1664"/>
    <cellStyle name="20% - 强调文字颜色 3 4 2_2015财政决算公开" xfId="1667"/>
    <cellStyle name="20% - 强调文字颜色 3 4 3" xfId="1668"/>
    <cellStyle name="20% - 强调文字颜色 3 4 3 2" xfId="1669"/>
    <cellStyle name="20% - 强调文字颜色 3 4 4" xfId="1671"/>
    <cellStyle name="20% - 强调文字颜色 3 4_2015财政决算公开" xfId="1672"/>
    <cellStyle name="20% - 强调文字颜色 3 5" xfId="1675"/>
    <cellStyle name="20% - 强调文字颜色 3 5 2" xfId="1677"/>
    <cellStyle name="20% - 强调文字颜色 3 5 2 2" xfId="1679"/>
    <cellStyle name="20% - 强调文字颜色 3 5 2 2 2" xfId="1680"/>
    <cellStyle name="20% - 强调文字颜色 3 5 2 3" xfId="1683"/>
    <cellStyle name="20% - 强调文字颜色 3 5 2_2015财政决算公开" xfId="1684"/>
    <cellStyle name="20% - 强调文字颜色 3 5 3" xfId="1685"/>
    <cellStyle name="20% - 强调文字颜色 3 5 3 2" xfId="1687"/>
    <cellStyle name="20% - 强调文字颜色 3 5 4" xfId="1689"/>
    <cellStyle name="20% - 强调文字颜色 3 5_2015财政决算公开" xfId="544"/>
    <cellStyle name="20% - 强调文字颜色 3 6" xfId="715"/>
    <cellStyle name="20% - 强调文字颜色 3 6 2" xfId="721"/>
    <cellStyle name="20% - 强调文字颜色 3 6 2 2" xfId="1691"/>
    <cellStyle name="20% - 强调文字颜色 3 6 3" xfId="1692"/>
    <cellStyle name="20% - 强调文字颜色 3 6_2015财政决算公开" xfId="1694"/>
    <cellStyle name="20% - 强调文字颜色 3 7" xfId="726"/>
    <cellStyle name="20% - 强调文字颜色 3 7 2" xfId="733"/>
    <cellStyle name="20% - 强调文字颜色 3 8" xfId="274"/>
    <cellStyle name="20% - 强调文字颜色 3 9" xfId="919"/>
    <cellStyle name="20% - 强调文字颜色 4 2" xfId="1698"/>
    <cellStyle name="20% - 强调文字颜色 4 2 2" xfId="1700"/>
    <cellStyle name="20% - 强调文字颜色 4 2 2 2" xfId="1648"/>
    <cellStyle name="20% - 强调文字颜色 4 2 2 2 2" xfId="1650"/>
    <cellStyle name="20% - 强调文字颜色 4 2 2 2 2 2" xfId="863"/>
    <cellStyle name="20% - 强调文字颜色 4 2 2 2 3" xfId="1701"/>
    <cellStyle name="20% - 强调文字颜色 4 2 2 2_2015财政决算公开" xfId="1702"/>
    <cellStyle name="20% - 强调文字颜色 4 2 2 3" xfId="1652"/>
    <cellStyle name="20% - 强调文字颜色 4 2 2 3 2" xfId="1703"/>
    <cellStyle name="20% - 强调文字颜色 4 2 2 4" xfId="1705"/>
    <cellStyle name="20% - 强调文字颜色 4 2 2_2015财政决算公开" xfId="1706"/>
    <cellStyle name="20% - 强调文字颜色 4 2 3" xfId="1707"/>
    <cellStyle name="20% - 强调文字颜色 4 2 3 2" xfId="1670"/>
    <cellStyle name="20% - 强调文字颜色 4 2 3 2 2" xfId="1708"/>
    <cellStyle name="20% - 强调文字颜色 4 2 3 2 2 2" xfId="1247"/>
    <cellStyle name="20% - 强调文字颜色 4 2 3 2 3" xfId="1710"/>
    <cellStyle name="20% - 强调文字颜色 4 2 3 2_2015财政决算公开" xfId="1431"/>
    <cellStyle name="20% - 强调文字颜色 4 2 3 3" xfId="1711"/>
    <cellStyle name="20% - 强调文字颜色 4 2 3 3 2" xfId="1712"/>
    <cellStyle name="20% - 强调文字颜色 4 2 3 4" xfId="1713"/>
    <cellStyle name="20% - 强调文字颜色 4 2 3 5" xfId="1715"/>
    <cellStyle name="20% - 强调文字颜色 4 2 3_2015财政决算公开" xfId="1716"/>
    <cellStyle name="20% - 强调文字颜色 4 2 4" xfId="1717"/>
    <cellStyle name="20% - 强调文字颜色 4 2 4 2" xfId="1688"/>
    <cellStyle name="20% - 强调文字颜色 4 2 4 2 2" xfId="1718"/>
    <cellStyle name="20% - 强调文字颜色 4 2 4 3" xfId="1719"/>
    <cellStyle name="20% - 强调文字颜色 4 2 4 4" xfId="1720"/>
    <cellStyle name="20% - 强调文字颜色 4 2 4_2015财政决算公开" xfId="1723"/>
    <cellStyle name="20% - 强调文字颜色 4 2 5" xfId="1724"/>
    <cellStyle name="20% - 强调文字颜色 4 2 5 2" xfId="1726"/>
    <cellStyle name="20% - 强调文字颜色 4 2 6" xfId="1727"/>
    <cellStyle name="20% - 强调文字颜色 4 2 7" xfId="1729"/>
    <cellStyle name="20% - 强调文字颜色 4 2_2015财政决算公开" xfId="1734"/>
    <cellStyle name="20% - 强调文字颜色 4 3" xfId="1737"/>
    <cellStyle name="20% - 强调文字颜色 4 3 2" xfId="1740"/>
    <cellStyle name="20% - 强调文字颜色 4 3 2 2" xfId="1742"/>
    <cellStyle name="20% - 强调文字颜色 4 3 2 2 2" xfId="1745"/>
    <cellStyle name="20% - 强调文字颜色 4 3 2 2 2 2" xfId="1747"/>
    <cellStyle name="20% - 强调文字颜色 4 3 2 2 3" xfId="1748"/>
    <cellStyle name="20% - 强调文字颜色 4 3 2 2_2015财政决算公开" xfId="1750"/>
    <cellStyle name="20% - 强调文字颜色 4 3 2 3" xfId="1752"/>
    <cellStyle name="20% - 强调文字颜色 4 3 2 3 2" xfId="1484"/>
    <cellStyle name="20% - 强调文字颜色 4 3 2 4" xfId="1753"/>
    <cellStyle name="20% - 强调文字颜色 4 3 2_2015财政决算公开" xfId="29"/>
    <cellStyle name="20% - 强调文字颜色 4 3 3" xfId="1754"/>
    <cellStyle name="20% - 强调文字颜色 4 3 3 2" xfId="1756"/>
    <cellStyle name="20% - 强调文字颜色 4 3 3 2 2" xfId="1758"/>
    <cellStyle name="20% - 强调文字颜色 4 3 3 3" xfId="1759"/>
    <cellStyle name="20% - 强调文字颜色 4 3 3_2015财政决算公开" xfId="1762"/>
    <cellStyle name="20% - 强调文字颜色 4 3 4" xfId="1741"/>
    <cellStyle name="20% - 强调文字颜色 4 3 4 2" xfId="1744"/>
    <cellStyle name="20% - 强调文字颜色 4 3 5" xfId="1751"/>
    <cellStyle name="20% - 强调文字颜色 4 3_2015财政决算公开" xfId="1765"/>
    <cellStyle name="20% - 强调文字颜色 4 4" xfId="1204"/>
    <cellStyle name="20% - 强调文字颜色 4 4 2" xfId="1766"/>
    <cellStyle name="20% - 强调文字颜色 4 4 2 2" xfId="1768"/>
    <cellStyle name="20% - 强调文字颜色 4 4 2 2 2" xfId="1770"/>
    <cellStyle name="20% - 强调文字颜色 4 4 2 3" xfId="1772"/>
    <cellStyle name="20% - 强调文字颜色 4 4 2_2015财政决算公开" xfId="1773"/>
    <cellStyle name="20% - 强调文字颜色 4 4 3" xfId="1774"/>
    <cellStyle name="20% - 强调文字颜色 4 4 3 2" xfId="1776"/>
    <cellStyle name="20% - 强调文字颜色 4 4 4" xfId="1755"/>
    <cellStyle name="20% - 强调文字颜色 4 4_2015财政决算公开" xfId="1777"/>
    <cellStyle name="20% - 强调文字颜色 4 5" xfId="1779"/>
    <cellStyle name="20% - 强调文字颜色 4 5 2" xfId="1781"/>
    <cellStyle name="20% - 强调文字颜色 4 5 2 2" xfId="1784"/>
    <cellStyle name="20% - 强调文字颜色 4 5 2 2 2" xfId="1786"/>
    <cellStyle name="20% - 强调文字颜色 4 5 2 3" xfId="81"/>
    <cellStyle name="20% - 强调文字颜色 4 5 2_2015财政决算公开" xfId="1787"/>
    <cellStyle name="20% - 强调文字颜色 4 5 3" xfId="1788"/>
    <cellStyle name="20% - 强调文字颜色 4 5 3 2" xfId="1791"/>
    <cellStyle name="20% - 强调文字颜色 4 5 4" xfId="1743"/>
    <cellStyle name="20% - 强调文字颜色 4 5_2015财政决算公开" xfId="1793"/>
    <cellStyle name="20% - 强调文字颜色 4 6" xfId="922"/>
    <cellStyle name="20% - 强调文字颜色 4 6 2" xfId="468"/>
    <cellStyle name="20% - 强调文字颜色 4 6 2 2" xfId="1794"/>
    <cellStyle name="20% - 强调文字颜色 4 6 3" xfId="1795"/>
    <cellStyle name="20% - 强调文字颜色 4 6_2015财政决算公开" xfId="1797"/>
    <cellStyle name="20% - 强调文字颜色 4 7" xfId="1798"/>
    <cellStyle name="20% - 强调文字颜色 4 7 2" xfId="1799"/>
    <cellStyle name="20% - 强调文字颜色 4 8" xfId="1800"/>
    <cellStyle name="20% - 强调文字颜色 4 9" xfId="1801"/>
    <cellStyle name="20% - 强调文字颜色 5 2" xfId="1804"/>
    <cellStyle name="20% - 强调文字颜色 5 2 2" xfId="1808"/>
    <cellStyle name="20% - 强调文字颜色 5 2 2 2" xfId="1811"/>
    <cellStyle name="20% - 强调文字颜色 5 2 2 2 2" xfId="1815"/>
    <cellStyle name="20% - 强调文字颜色 5 2 2 2 2 2" xfId="464"/>
    <cellStyle name="20% - 强调文字颜色 5 2 2 2 3" xfId="1816"/>
    <cellStyle name="20% - 强调文字颜色 5 2 2 2_2015财政决算公开" xfId="1817"/>
    <cellStyle name="20% - 强调文字颜色 5 2 2 3" xfId="1822"/>
    <cellStyle name="20% - 强调文字颜色 5 2 2 3 2" xfId="1823"/>
    <cellStyle name="20% - 强调文字颜色 5 2 2 4" xfId="1827"/>
    <cellStyle name="20% - 强调文字颜色 5 2 2_2015财政决算公开" xfId="1828"/>
    <cellStyle name="20% - 强调文字颜色 5 2 3" xfId="1829"/>
    <cellStyle name="20% - 强调文字颜色 5 2 3 2" xfId="1831"/>
    <cellStyle name="20% - 强调文字颜色 5 2 3 2 2" xfId="572"/>
    <cellStyle name="20% - 强调文字颜色 5 2 3 3" xfId="1834"/>
    <cellStyle name="20% - 强调文字颜色 5 2 3_2015财政决算公开" xfId="1835"/>
    <cellStyle name="20% - 强调文字颜色 5 2 4" xfId="1836"/>
    <cellStyle name="20% - 强调文字颜色 5 2 4 2" xfId="1838"/>
    <cellStyle name="20% - 强调文字颜色 5 2 5" xfId="1839"/>
    <cellStyle name="20% - 强调文字颜色 5 2_2015财政决算公开" xfId="1841"/>
    <cellStyle name="20% - 强调文字颜色 5 3" xfId="1843"/>
    <cellStyle name="20% - 强调文字颜色 5 3 2" xfId="1845"/>
    <cellStyle name="20% - 强调文字颜色 5 3 2 2" xfId="1846"/>
    <cellStyle name="20% - 强调文字颜色 5 3 2 2 2" xfId="1847"/>
    <cellStyle name="20% - 强调文字颜色 5 3 2 2 2 2" xfId="1849"/>
    <cellStyle name="20% - 强调文字颜色 5 3 2 2 3" xfId="1850"/>
    <cellStyle name="20% - 强调文字颜色 5 3 2 2_2015财政决算公开" xfId="1852"/>
    <cellStyle name="20% - 强调文字颜色 5 3 2 3" xfId="1853"/>
    <cellStyle name="20% - 强调文字颜色 5 3 2 3 2" xfId="1854"/>
    <cellStyle name="20% - 强调文字颜色 5 3 2 4" xfId="1855"/>
    <cellStyle name="20% - 强调文字颜色 5 3 2_2015财政决算公开" xfId="1856"/>
    <cellStyle name="20% - 强调文字颜色 5 3 3" xfId="1858"/>
    <cellStyle name="20% - 强调文字颜色 5 3 3 2" xfId="1859"/>
    <cellStyle name="20% - 强调文字颜色 5 3 3 2 2" xfId="1860"/>
    <cellStyle name="20% - 强调文字颜色 5 3 3 3" xfId="1861"/>
    <cellStyle name="20% - 强调文字颜色 5 3 3_2015财政决算公开" xfId="331"/>
    <cellStyle name="20% - 强调文字颜色 5 3 4" xfId="1767"/>
    <cellStyle name="20% - 强调文字颜色 5 3 4 2" xfId="1769"/>
    <cellStyle name="20% - 强调文字颜色 5 3 5" xfId="1771"/>
    <cellStyle name="20% - 强调文字颜色 5 3_2015财政决算公开" xfId="1864"/>
    <cellStyle name="20% - 强调文字颜色 5 4" xfId="1865"/>
    <cellStyle name="20% - 强调文字颜色 5 4 2" xfId="1866"/>
    <cellStyle name="20% - 强调文字颜色 5 4 2 2" xfId="1867"/>
    <cellStyle name="20% - 强调文字颜色 5 4 2 2 2" xfId="1869"/>
    <cellStyle name="20% - 强调文字颜色 5 4 2 3" xfId="1870"/>
    <cellStyle name="20% - 强调文字颜色 5 4 2_2015财政决算公开" xfId="1872"/>
    <cellStyle name="20% - 强调文字颜色 5 4 3" xfId="1873"/>
    <cellStyle name="20% - 强调文字颜色 5 4 3 2" xfId="1874"/>
    <cellStyle name="20% - 强调文字颜色 5 4 4" xfId="1775"/>
    <cellStyle name="20% - 强调文字颜色 5 4_2015财政决算公开" xfId="1181"/>
    <cellStyle name="20% - 强调文字颜色 5 5" xfId="1876"/>
    <cellStyle name="20% - 强调文字颜色 5 5 2" xfId="1878"/>
    <cellStyle name="20% - 强调文字颜色 5 5 2 2" xfId="1879"/>
    <cellStyle name="20% - 强调文字颜色 5 5 2 2 2" xfId="112"/>
    <cellStyle name="20% - 强调文字颜色 5 5 2 3" xfId="1880"/>
    <cellStyle name="20% - 强调文字颜色 5 5 2_2015财政决算公开" xfId="1881"/>
    <cellStyle name="20% - 强调文字颜色 5 5 3" xfId="1882"/>
    <cellStyle name="20% - 强调文字颜色 5 5 3 2" xfId="1883"/>
    <cellStyle name="20% - 强调文字颜色 5 5 4" xfId="1757"/>
    <cellStyle name="20% - 强调文字颜色 5 5_2015财政决算公开" xfId="1884"/>
    <cellStyle name="20% - 强调文字颜色 5 6" xfId="925"/>
    <cellStyle name="20% - 强调文字颜色 5 6 2" xfId="1887"/>
    <cellStyle name="20% - 强调文字颜色 5 6 2 2" xfId="1889"/>
    <cellStyle name="20% - 强调文字颜色 5 6 3" xfId="634"/>
    <cellStyle name="20% - 强调文字颜色 5 6_2015财政决算公开" xfId="1891"/>
    <cellStyle name="20% - 强调文字颜色 5 7" xfId="1894"/>
    <cellStyle name="20% - 强调文字颜色 5 7 2" xfId="1895"/>
    <cellStyle name="20% - 强调文字颜色 5 8" xfId="1897"/>
    <cellStyle name="20% - 强调文字颜色 6 2" xfId="1900"/>
    <cellStyle name="20% - 强调文字颜色 6 2 2" xfId="1901"/>
    <cellStyle name="20% - 强调文字颜色 6 2 2 2" xfId="1885"/>
    <cellStyle name="20% - 强调文字颜色 6 2 2 2 2" xfId="1902"/>
    <cellStyle name="20% - 强调文字颜色 6 2 2 2 2 2" xfId="1904"/>
    <cellStyle name="20% - 强调文字颜色 6 2 2 2 3" xfId="1906"/>
    <cellStyle name="20% - 强调文字颜色 6 2 2 2_2015财政决算公开" xfId="1896"/>
    <cellStyle name="20% - 强调文字颜色 6 2 2 3" xfId="1907"/>
    <cellStyle name="20% - 强调文字颜色 6 2 2 3 2" xfId="917"/>
    <cellStyle name="20% - 强调文字颜色 6 2 2 4" xfId="1908"/>
    <cellStyle name="20% - 强调文字颜色 6 2 2_2015财政决算公开" xfId="1600"/>
    <cellStyle name="20% - 强调文字颜色 6 2 3" xfId="1909"/>
    <cellStyle name="20% - 强调文字颜色 6 2 3 2" xfId="1910"/>
    <cellStyle name="20% - 强调文字颜色 6 2 3 2 2" xfId="1911"/>
    <cellStyle name="20% - 强调文字颜色 6 2 3 3" xfId="1912"/>
    <cellStyle name="20% - 强调文字颜色 6 2 3_2015财政决算公开" xfId="976"/>
    <cellStyle name="20% - 强调文字颜色 6 2 4" xfId="1913"/>
    <cellStyle name="20% - 强调文字颜色 6 2 4 2" xfId="1914"/>
    <cellStyle name="20% - 强调文字颜色 6 2 5" xfId="1915"/>
    <cellStyle name="20% - 强调文字颜色 6 2_2015财政决算公开" xfId="1916"/>
    <cellStyle name="20% - 强调文字颜色 6 3" xfId="1918"/>
    <cellStyle name="20% - 强调文字颜色 6 3 2" xfId="1920"/>
    <cellStyle name="20% - 强调文字颜色 6 3 2 2" xfId="1921"/>
    <cellStyle name="20% - 强调文字颜色 6 3 2 2 2" xfId="1922"/>
    <cellStyle name="20% - 强调文字颜色 6 3 2 2 2 2" xfId="1478"/>
    <cellStyle name="20% - 强调文字颜色 6 3 2 2 3" xfId="1923"/>
    <cellStyle name="20% - 强调文字颜色 6 3 2 2_2015财政决算公开" xfId="1924"/>
    <cellStyle name="20% - 强调文字颜色 6 3 2 3" xfId="1925"/>
    <cellStyle name="20% - 强调文字颜色 6 3 2 3 2" xfId="1226"/>
    <cellStyle name="20% - 强调文字颜色 6 3 2 4" xfId="1927"/>
    <cellStyle name="20% - 强调文字颜色 6 3 2_2015财政决算公开" xfId="1928"/>
    <cellStyle name="20% - 强调文字颜色 6 3 3" xfId="1929"/>
    <cellStyle name="20% - 强调文字颜色 6 3 3 2" xfId="1931"/>
    <cellStyle name="20% - 强调文字颜色 6 3 3 2 2" xfId="1933"/>
    <cellStyle name="20% - 强调文字颜色 6 3 3 3" xfId="1934"/>
    <cellStyle name="20% - 强调文字颜色 6 3 3_2015财政决算公开" xfId="1938"/>
    <cellStyle name="20% - 强调文字颜色 6 3 4" xfId="1783"/>
    <cellStyle name="20% - 强调文字颜色 6 3 4 2" xfId="1785"/>
    <cellStyle name="20% - 强调文字颜色 6 3 5" xfId="80"/>
    <cellStyle name="20% - 强调文字颜色 6 3_2015财政决算公开" xfId="1939"/>
    <cellStyle name="20% - 强调文字颜色 6 4" xfId="1940"/>
    <cellStyle name="20% - 强调文字颜色 6 4 2" xfId="1941"/>
    <cellStyle name="20% - 强调文字颜色 6 4 2 2" xfId="35"/>
    <cellStyle name="20% - 强调文字颜色 6 4 2 2 2" xfId="1942"/>
    <cellStyle name="20% - 强调文字颜色 6 4 2 3" xfId="1944"/>
    <cellStyle name="20% - 强调文字颜色 6 4 2_2015财政决算公开" xfId="1945"/>
    <cellStyle name="20% - 强调文字颜色 6 4 3" xfId="1946"/>
    <cellStyle name="20% - 强调文字颜色 6 4 3 2" xfId="1947"/>
    <cellStyle name="20% - 强调文字颜色 6 4 4" xfId="1789"/>
    <cellStyle name="20% - 强调文字颜色 6 4_2015财政决算公开" xfId="1948"/>
    <cellStyle name="20% - 强调文字颜色 6 5" xfId="1949"/>
    <cellStyle name="20% - 强调文字颜色 6 5 2" xfId="1950"/>
    <cellStyle name="20% - 强调文字颜色 6 5 2 2" xfId="1951"/>
    <cellStyle name="20% - 强调文字颜色 6 5 2 2 2" xfId="1952"/>
    <cellStyle name="20% - 强调文字颜色 6 5 2 3" xfId="1953"/>
    <cellStyle name="20% - 强调文字颜色 6 5 2_2015财政决算公开" xfId="1955"/>
    <cellStyle name="20% - 强调文字颜色 6 5 3" xfId="1956"/>
    <cellStyle name="20% - 强调文字颜色 6 5 3 2" xfId="1957"/>
    <cellStyle name="20% - 强调文字颜色 6 5 4" xfId="1746"/>
    <cellStyle name="20% - 强调文字颜色 6 5_2015财政决算公开" xfId="1528"/>
    <cellStyle name="20% - 强调文字颜色 6 6" xfId="930"/>
    <cellStyle name="20% - 强调文字颜色 6 6 2" xfId="1958"/>
    <cellStyle name="20% - 强调文字颜色 6 6 2 2" xfId="1959"/>
    <cellStyle name="20% - 强调文字颜色 6 6 3" xfId="1544"/>
    <cellStyle name="20% - 强调文字颜色 6 6_2015财政决算公开" xfId="1926"/>
    <cellStyle name="20% - 强调文字颜色 6 7" xfId="1960"/>
    <cellStyle name="20% - 强调文字颜色 6 7 2" xfId="1962"/>
    <cellStyle name="20% - 强调文字颜色 6 8" xfId="1964"/>
    <cellStyle name="20% - 着色 1" xfId="1966"/>
    <cellStyle name="20% - 着色 1 2" xfId="1968"/>
    <cellStyle name="20% - 着色 2" xfId="1969"/>
    <cellStyle name="20% - 着色 2 2" xfId="1970"/>
    <cellStyle name="20% - 着色 3" xfId="1973"/>
    <cellStyle name="20% - 着色 3 2" xfId="1975"/>
    <cellStyle name="20% - 着色 4" xfId="1071"/>
    <cellStyle name="20% - 着色 4 2" xfId="1976"/>
    <cellStyle name="20% - 着色 5" xfId="1344"/>
    <cellStyle name="20% - 着色 5 2" xfId="1978"/>
    <cellStyle name="20% - 着色 6" xfId="1979"/>
    <cellStyle name="20% - 着色 6 2" xfId="1980"/>
    <cellStyle name="40% - 强调文字颜色 1 2" xfId="1981"/>
    <cellStyle name="40% - 强调文字颜色 1 2 2" xfId="1984"/>
    <cellStyle name="40% - 强调文字颜色 1 2 2 2" xfId="1986"/>
    <cellStyle name="40% - 强调文字颜色 1 2 2 2 2" xfId="1988"/>
    <cellStyle name="40% - 强调文字颜色 1 2 2 2 2 2" xfId="1991"/>
    <cellStyle name="40% - 强调文字颜色 1 2 2 2 3" xfId="1993"/>
    <cellStyle name="40% - 强调文字颜色 1 2 2 2_2015财政决算公开" xfId="1995"/>
    <cellStyle name="40% - 强调文字颜色 1 2 2 3" xfId="1997"/>
    <cellStyle name="40% - 强调文字颜色 1 2 2 3 2" xfId="1999"/>
    <cellStyle name="40% - 强调文字颜色 1 2 2 4" xfId="2000"/>
    <cellStyle name="40% - 强调文字颜色 1 2 2_2015财政决算公开" xfId="2001"/>
    <cellStyle name="40% - 强调文字颜色 1 2 3" xfId="2003"/>
    <cellStyle name="40% - 强调文字颜色 1 2 3 2" xfId="2005"/>
    <cellStyle name="40% - 强调文字颜色 1 2 3 2 2" xfId="2006"/>
    <cellStyle name="40% - 强调文字颜色 1 2 3 2 2 2" xfId="2008"/>
    <cellStyle name="40% - 强调文字颜色 1 2 3 2 3" xfId="2009"/>
    <cellStyle name="40% - 强调文字颜色 1 2 3 2_2015财政决算公开" xfId="2011"/>
    <cellStyle name="40% - 强调文字颜色 1 2 3 3" xfId="2013"/>
    <cellStyle name="40% - 强调文字颜色 1 2 3 3 2" xfId="341"/>
    <cellStyle name="40% - 强调文字颜色 1 2 3 4" xfId="2014"/>
    <cellStyle name="40% - 强调文字颜色 1 2 3 5" xfId="1812"/>
    <cellStyle name="40% - 强调文字颜色 1 2 3_2015财政决算公开" xfId="2015"/>
    <cellStyle name="40% - 强调文字颜色 1 2 4" xfId="2017"/>
    <cellStyle name="40% - 强调文字颜色 1 2 4 2" xfId="2018"/>
    <cellStyle name="40% - 强调文字颜色 1 2 4 2 2" xfId="2019"/>
    <cellStyle name="40% - 强调文字颜色 1 2 4 3" xfId="2020"/>
    <cellStyle name="40% - 强调文字颜色 1 2 4 4" xfId="2022"/>
    <cellStyle name="40% - 强调文字颜色 1 2 4_2015财政决算公开" xfId="2024"/>
    <cellStyle name="40% - 强调文字颜色 1 2 5" xfId="2026"/>
    <cellStyle name="40% - 强调文字颜色 1 2 5 2" xfId="2027"/>
    <cellStyle name="40% - 强调文字颜色 1 2 6" xfId="1515"/>
    <cellStyle name="40% - 强调文字颜色 1 2 7" xfId="2028"/>
    <cellStyle name="40% - 强调文字颜色 1 2_2015财政决算公开" xfId="2029"/>
    <cellStyle name="40% - 强调文字颜色 1 3" xfId="2031"/>
    <cellStyle name="40% - 强调文字颜色 1 3 2" xfId="2035"/>
    <cellStyle name="40% - 强调文字颜色 1 3 2 2" xfId="2037"/>
    <cellStyle name="40% - 强调文字颜色 1 3 2 2 2" xfId="2038"/>
    <cellStyle name="40% - 强调文字颜色 1 3 2 2 2 2" xfId="2039"/>
    <cellStyle name="40% - 强调文字颜色 1 3 2 2 3" xfId="2040"/>
    <cellStyle name="40% - 强调文字颜色 1 3 2 2_2015财政决算公开" xfId="2041"/>
    <cellStyle name="40% - 强调文字颜色 1 3 2 3" xfId="1954"/>
    <cellStyle name="40% - 强调文字颜色 1 3 2 3 2" xfId="2042"/>
    <cellStyle name="40% - 强调文字颜色 1 3 2 4" xfId="2043"/>
    <cellStyle name="40% - 强调文字颜色 1 3 2_2015财政决算公开" xfId="2044"/>
    <cellStyle name="40% - 强调文字颜色 1 3 3" xfId="2046"/>
    <cellStyle name="40% - 强调文字颜色 1 3 3 2" xfId="2047"/>
    <cellStyle name="40% - 强调文字颜色 1 3 3 2 2" xfId="2048"/>
    <cellStyle name="40% - 强调文字颜色 1 3 3 3" xfId="2049"/>
    <cellStyle name="40% - 强调文字颜色 1 3 3_2015财政决算公开" xfId="2050"/>
    <cellStyle name="40% - 强调文字颜色 1 3 4" xfId="2051"/>
    <cellStyle name="40% - 强调文字颜色 1 3 4 2" xfId="2054"/>
    <cellStyle name="40% - 强调文字颜色 1 3 5" xfId="2055"/>
    <cellStyle name="40% - 强调文字颜色 1 3_2015财政决算公开" xfId="2057"/>
    <cellStyle name="40% - 强调文字颜色 1 4" xfId="2060"/>
    <cellStyle name="40% - 强调文字颜色 1 4 2" xfId="2063"/>
    <cellStyle name="40% - 强调文字颜色 1 4 2 2" xfId="2064"/>
    <cellStyle name="40% - 强调文字颜色 1 4 2 2 2" xfId="2065"/>
    <cellStyle name="40% - 强调文字颜色 1 4 2 3" xfId="2066"/>
    <cellStyle name="40% - 强调文字颜色 1 4 2_2015财政决算公开" xfId="2067"/>
    <cellStyle name="40% - 强调文字颜色 1 4 3" xfId="2068"/>
    <cellStyle name="40% - 强调文字颜色 1 4 3 2" xfId="2069"/>
    <cellStyle name="40% - 强调文字颜色 1 4 4" xfId="652"/>
    <cellStyle name="40% - 强调文字颜色 1 4_2015财政决算公开" xfId="1104"/>
    <cellStyle name="40% - 强调文字颜色 1 5" xfId="2072"/>
    <cellStyle name="40% - 强调文字颜色 1 5 2" xfId="2075"/>
    <cellStyle name="40% - 强调文字颜色 1 5 2 2" xfId="2077"/>
    <cellStyle name="40% - 强调文字颜色 1 5 2 2 2" xfId="2078"/>
    <cellStyle name="40% - 强调文字颜色 1 5 2 3" xfId="2079"/>
    <cellStyle name="40% - 强调文字颜色 1 5 2_2015财政决算公开" xfId="2081"/>
    <cellStyle name="40% - 强调文字颜色 1 5 3" xfId="1376"/>
    <cellStyle name="40% - 强调文字颜色 1 5 3 2" xfId="2082"/>
    <cellStyle name="40% - 强调文字颜色 1 5 4" xfId="2083"/>
    <cellStyle name="40% - 强调文字颜色 1 5_2015财政决算公开" xfId="2084"/>
    <cellStyle name="40% - 强调文字颜色 1 6" xfId="2087"/>
    <cellStyle name="40% - 强调文字颜色 1 6 2" xfId="2089"/>
    <cellStyle name="40% - 强调文字颜色 1 6 2 2" xfId="2091"/>
    <cellStyle name="40% - 强调文字颜色 1 6 3" xfId="2092"/>
    <cellStyle name="40% - 强调文字颜色 1 6_2015财政决算公开" xfId="32"/>
    <cellStyle name="40% - 强调文字颜色 1 7" xfId="2093"/>
    <cellStyle name="40% - 强调文字颜色 1 7 2" xfId="844"/>
    <cellStyle name="40% - 强调文字颜色 1 8" xfId="2095"/>
    <cellStyle name="40% - 强调文字颜色 1 9" xfId="2096"/>
    <cellStyle name="40% - 强调文字颜色 2 2" xfId="2097"/>
    <cellStyle name="40% - 强调文字颜色 2 2 2" xfId="2101"/>
    <cellStyle name="40% - 强调文字颜色 2 2 2 2" xfId="2105"/>
    <cellStyle name="40% - 强调文字颜色 2 2 2 2 2" xfId="2108"/>
    <cellStyle name="40% - 强调文字颜色 2 2 2 2 2 2" xfId="2110"/>
    <cellStyle name="40% - 强调文字颜色 2 2 2 2 3" xfId="2112"/>
    <cellStyle name="40% - 强调文字颜色 2 2 2 2_2015财政决算公开" xfId="2113"/>
    <cellStyle name="40% - 强调文字颜色 2 2 2 3" xfId="2117"/>
    <cellStyle name="40% - 强调文字颜色 2 2 2 3 2" xfId="2119"/>
    <cellStyle name="40% - 强调文字颜色 2 2 2 4" xfId="2120"/>
    <cellStyle name="40% - 强调文字颜色 2 2 2_2015财政决算公开" xfId="1371"/>
    <cellStyle name="40% - 强调文字颜色 2 2 3" xfId="2122"/>
    <cellStyle name="40% - 强调文字颜色 2 2 3 2" xfId="2124"/>
    <cellStyle name="40% - 强调文字颜色 2 2 3 2 2" xfId="12"/>
    <cellStyle name="40% - 强调文字颜色 2 2 3 3" xfId="2126"/>
    <cellStyle name="40% - 强调文字颜色 2 2 3_2015财政决算公开" xfId="2130"/>
    <cellStyle name="40% - 强调文字颜色 2 2 4" xfId="2132"/>
    <cellStyle name="40% - 强调文字颜色 2 2 4 2" xfId="2133"/>
    <cellStyle name="40% - 强调文字颜色 2 2 5" xfId="2135"/>
    <cellStyle name="40% - 强调文字颜色 2 2_2015财政决算公开" xfId="556"/>
    <cellStyle name="40% - 强调文字颜色 2 3" xfId="2136"/>
    <cellStyle name="40% - 强调文字颜色 2 3 2" xfId="2138"/>
    <cellStyle name="40% - 强调文字颜色 2 3 2 2" xfId="2139"/>
    <cellStyle name="40% - 强调文字颜色 2 3 2 2 2" xfId="2140"/>
    <cellStyle name="40% - 强调文字颜色 2 3 2 2 2 2" xfId="2144"/>
    <cellStyle name="40% - 强调文字颜色 2 3 2 2 3" xfId="503"/>
    <cellStyle name="40% - 强调文字颜色 2 3 2 2_2015财政决算公开" xfId="2149"/>
    <cellStyle name="40% - 强调文字颜色 2 3 2 3" xfId="2152"/>
    <cellStyle name="40% - 强调文字颜色 2 3 2 3 2" xfId="2154"/>
    <cellStyle name="40% - 强调文字颜色 2 3 2 4" xfId="2156"/>
    <cellStyle name="40% - 强调文字颜色 2 3 2_2015财政决算公开" xfId="2157"/>
    <cellStyle name="40% - 强调文字颜色 2 3 3" xfId="2158"/>
    <cellStyle name="40% - 强调文字颜色 2 3 3 2" xfId="2159"/>
    <cellStyle name="40% - 强调文字颜色 2 3 3 2 2" xfId="2160"/>
    <cellStyle name="40% - 强调文字颜色 2 3 3 3" xfId="2161"/>
    <cellStyle name="40% - 强调文字颜色 2 3 3_2015财政决算公开" xfId="2162"/>
    <cellStyle name="40% - 强调文字颜色 2 3 4" xfId="2164"/>
    <cellStyle name="40% - 强调文字颜色 2 3 4 2" xfId="2166"/>
    <cellStyle name="40% - 强调文字颜色 2 3 5" xfId="2167"/>
    <cellStyle name="40% - 强调文字颜色 2 3_2015财政决算公开" xfId="2165"/>
    <cellStyle name="40% - 强调文字颜色 2 4" xfId="2168"/>
    <cellStyle name="40% - 强调文字颜色 2 4 2" xfId="2170"/>
    <cellStyle name="40% - 强调文字颜色 2 4 2 2" xfId="2171"/>
    <cellStyle name="40% - 强调文字颜色 2 4 2 2 2" xfId="2173"/>
    <cellStyle name="40% - 强调文字颜色 2 4 2 3" xfId="2174"/>
    <cellStyle name="40% - 强调文字颜色 2 4 2_2015财政决算公开" xfId="2175"/>
    <cellStyle name="40% - 强调文字颜色 2 4 3" xfId="2176"/>
    <cellStyle name="40% - 强调文字颜色 2 4 3 2" xfId="2177"/>
    <cellStyle name="40% - 强调文字颜色 2 4 4" xfId="2178"/>
    <cellStyle name="40% - 强调文字颜色 2 4_2015财政决算公开" xfId="2179"/>
    <cellStyle name="40% - 强调文字颜色 2 5" xfId="2180"/>
    <cellStyle name="40% - 强调文字颜色 2 5 2" xfId="2183"/>
    <cellStyle name="40% - 强调文字颜色 2 5 2 2" xfId="19"/>
    <cellStyle name="40% - 强调文字颜色 2 5 2 2 2" xfId="2185"/>
    <cellStyle name="40% - 强调文字颜色 2 5 2 3" xfId="2187"/>
    <cellStyle name="40% - 强调文字颜色 2 5 2_2015财政决算公开" xfId="178"/>
    <cellStyle name="40% - 强调文字颜色 2 5 3" xfId="2188"/>
    <cellStyle name="40% - 强调文字颜色 2 5 3 2" xfId="2189"/>
    <cellStyle name="40% - 强调文字颜色 2 5 4" xfId="2190"/>
    <cellStyle name="40% - 强调文字颜色 2 5_2015财政决算公开" xfId="2192"/>
    <cellStyle name="40% - 强调文字颜色 2 6" xfId="2193"/>
    <cellStyle name="40% - 强调文字颜色 2 6 2" xfId="2195"/>
    <cellStyle name="40% - 强调文字颜色 2 6 2 2" xfId="2198"/>
    <cellStyle name="40% - 强调文字颜色 2 6 3" xfId="2199"/>
    <cellStyle name="40% - 强调文字颜色 2 6_2015财政决算公开" xfId="2200"/>
    <cellStyle name="40% - 强调文字颜色 2 7" xfId="1809"/>
    <cellStyle name="40% - 强调文字颜色 2 7 2" xfId="1813"/>
    <cellStyle name="40% - 强调文字颜色 2 8" xfId="1819"/>
    <cellStyle name="40% - 强调文字颜色 3 2" xfId="2203"/>
    <cellStyle name="40% - 强调文字颜色 3 2 2" xfId="2206"/>
    <cellStyle name="40% - 强调文字颜色 3 2 2 2" xfId="2207"/>
    <cellStyle name="40% - 强调文字颜色 3 2 2 2 2" xfId="2211"/>
    <cellStyle name="40% - 强调文字颜色 3 2 2 2 2 2" xfId="2212"/>
    <cellStyle name="40% - 强调文字颜色 3 2 2 2 3" xfId="2215"/>
    <cellStyle name="40% - 强调文字颜色 3 2 2 2_2015财政决算公开" xfId="2216"/>
    <cellStyle name="40% - 强调文字颜色 3 2 2 3" xfId="2219"/>
    <cellStyle name="40% - 强调文字颜色 3 2 2 3 2" xfId="2221"/>
    <cellStyle name="40% - 强调文字颜色 3 2 2 4" xfId="2222"/>
    <cellStyle name="40% - 强调文字颜色 3 2 2_2015财政决算公开" xfId="2224"/>
    <cellStyle name="40% - 强调文字颜色 3 2 3" xfId="2226"/>
    <cellStyle name="40% - 强调文字颜色 3 2 3 2" xfId="2228"/>
    <cellStyle name="40% - 强调文字颜色 3 2 3 2 2" xfId="2230"/>
    <cellStyle name="40% - 强调文字颜色 3 2 3 2 2 2" xfId="2232"/>
    <cellStyle name="40% - 强调文字颜色 3 2 3 2 3" xfId="2233"/>
    <cellStyle name="40% - 强调文字颜色 3 2 3 2_2015财政决算公开" xfId="2234"/>
    <cellStyle name="40% - 强调文字颜色 3 2 3 3" xfId="2237"/>
    <cellStyle name="40% - 强调文字颜色 3 2 3 3 2" xfId="2240"/>
    <cellStyle name="40% - 强调文字颜色 3 2 3 4" xfId="2241"/>
    <cellStyle name="40% - 强调文字颜色 3 2 3 5" xfId="1868"/>
    <cellStyle name="40% - 强调文字颜色 3 2 3_2015财政决算公开" xfId="2242"/>
    <cellStyle name="40% - 强调文字颜色 3 2 4" xfId="2243"/>
    <cellStyle name="40% - 强调文字颜色 3 2 4 2" xfId="2244"/>
    <cellStyle name="40% - 强调文字颜色 3 2 4 2 2" xfId="2246"/>
    <cellStyle name="40% - 强调文字颜色 3 2 4 3" xfId="2247"/>
    <cellStyle name="40% - 强调文字颜色 3 2 4 4" xfId="2249"/>
    <cellStyle name="40% - 强调文字颜色 3 2 4_2015财政决算公开" xfId="2251"/>
    <cellStyle name="40% - 强调文字颜色 3 2 5" xfId="2252"/>
    <cellStyle name="40% - 强调文字颜色 3 2 5 2" xfId="2254"/>
    <cellStyle name="40% - 强调文字颜色 3 2 6" xfId="2255"/>
    <cellStyle name="40% - 强调文字颜色 3 2 7" xfId="1443"/>
    <cellStyle name="40% - 强调文字颜色 3 2_2015财政决算公开" xfId="2256"/>
    <cellStyle name="40% - 强调文字颜色 3 3" xfId="2257"/>
    <cellStyle name="40% - 强调文字颜色 3 3 2" xfId="2260"/>
    <cellStyle name="40% - 强调文字颜色 3 3 2 2" xfId="2264"/>
    <cellStyle name="40% - 强调文字颜色 3 3 2 2 2" xfId="2266"/>
    <cellStyle name="40% - 强调文字颜色 3 3 2 2 2 2" xfId="2268"/>
    <cellStyle name="40% - 强调文字颜色 3 3 2 2 3" xfId="2269"/>
    <cellStyle name="40% - 强调文字颜色 3 3 2 2_2015财政决算公开" xfId="2172"/>
    <cellStyle name="40% - 强调文字颜色 3 3 2 3" xfId="2273"/>
    <cellStyle name="40% - 强调文字颜色 3 3 2 3 2" xfId="2274"/>
    <cellStyle name="40% - 强调文字颜色 3 3 2 4" xfId="2275"/>
    <cellStyle name="40% - 强调文字颜色 3 3 2_2015财政决算公开" xfId="1475"/>
    <cellStyle name="40% - 强调文字颜色 3 3 3" xfId="2278"/>
    <cellStyle name="40% - 强调文字颜色 3 3 3 2" xfId="18"/>
    <cellStyle name="40% - 强调文字颜色 3 3 3 2 2" xfId="2202"/>
    <cellStyle name="40% - 强调文字颜色 3 3 3 3" xfId="116"/>
    <cellStyle name="40% - 强调文字颜色 3 3 3_2015财政决算公开" xfId="2280"/>
    <cellStyle name="40% - 强调文字颜色 3 3 4" xfId="2283"/>
    <cellStyle name="40% - 强调文字颜色 3 3 4 2" xfId="2286"/>
    <cellStyle name="40% - 强调文字颜色 3 3 5" xfId="2289"/>
    <cellStyle name="40% - 强调文字颜色 3 3_2015财政决算公开" xfId="2290"/>
    <cellStyle name="40% - 强调文字颜色 3 4" xfId="2291"/>
    <cellStyle name="40% - 强调文字颜色 3 4 2" xfId="2294"/>
    <cellStyle name="40% - 强调文字颜色 3 4 2 2" xfId="1961"/>
    <cellStyle name="40% - 强调文字颜色 3 4 2 2 2" xfId="1963"/>
    <cellStyle name="40% - 强调文字颜色 3 4 2 3" xfId="1965"/>
    <cellStyle name="40% - 强调文字颜色 3 4 2_2015财政决算公开" xfId="2295"/>
    <cellStyle name="40% - 强调文字颜色 3 4 3" xfId="2298"/>
    <cellStyle name="40% - 强调文字颜色 3 4 3 2" xfId="2299"/>
    <cellStyle name="40% - 强调文字颜色 3 4 4" xfId="2210"/>
    <cellStyle name="40% - 强调文字颜色 3 4_2015财政决算公开" xfId="2300"/>
    <cellStyle name="40% - 强调文字颜色 3 5" xfId="2301"/>
    <cellStyle name="40% - 强调文字颜色 3 5 2" xfId="2303"/>
    <cellStyle name="40% - 强调文字颜色 3 5 2 2" xfId="2304"/>
    <cellStyle name="40% - 强调文字颜色 3 5 2 2 2" xfId="2305"/>
    <cellStyle name="40% - 强调文字颜色 3 5 2 3" xfId="2306"/>
    <cellStyle name="40% - 强调文字颜色 3 5 2_2015财政决算公开" xfId="2307"/>
    <cellStyle name="40% - 强调文字颜色 3 5 3" xfId="2308"/>
    <cellStyle name="40% - 强调文字颜色 3 5 3 2" xfId="2310"/>
    <cellStyle name="40% - 强调文字颜色 3 5 4" xfId="2220"/>
    <cellStyle name="40% - 强调文字颜色 3 5_2015财政决算公开" xfId="2313"/>
    <cellStyle name="40% - 强调文字颜色 3 6" xfId="2314"/>
    <cellStyle name="40% - 强调文字颜色 3 6 2" xfId="2315"/>
    <cellStyle name="40% - 强调文字颜色 3 6 2 2" xfId="2316"/>
    <cellStyle name="40% - 强调文字颜色 3 6 3" xfId="680"/>
    <cellStyle name="40% - 强调文字颜色 3 6_2015财政决算公开" xfId="1419"/>
    <cellStyle name="40% - 强调文字颜色 3 7" xfId="1830"/>
    <cellStyle name="40% - 强调文字颜色 3 7 2" xfId="571"/>
    <cellStyle name="40% - 强调文字颜色 3 8" xfId="1833"/>
    <cellStyle name="40% - 强调文字颜色 3 9" xfId="2318"/>
    <cellStyle name="40% - 强调文字颜色 4 2" xfId="2319"/>
    <cellStyle name="40% - 强调文字颜色 4 2 2" xfId="2321"/>
    <cellStyle name="40% - 强调文字颜色 4 2 2 2" xfId="2322"/>
    <cellStyle name="40% - 强调文字颜色 4 2 2 2 2" xfId="2325"/>
    <cellStyle name="40% - 强调文字颜色 4 2 2 2 2 2" xfId="2327"/>
    <cellStyle name="40% - 强调文字颜色 4 2 2 2 3" xfId="2329"/>
    <cellStyle name="40% - 强调文字颜色 4 2 2 2_2015财政决算公开" xfId="614"/>
    <cellStyle name="40% - 强调文字颜色 4 2 2 3" xfId="2331"/>
    <cellStyle name="40% - 强调文字颜色 4 2 2 3 2" xfId="2332"/>
    <cellStyle name="40% - 强调文字颜色 4 2 2 4" xfId="2333"/>
    <cellStyle name="40% - 强调文字颜色 4 2 2_2015财政决算公开" xfId="2334"/>
    <cellStyle name="40% - 强调文字颜色 4 2 3" xfId="2335"/>
    <cellStyle name="40% - 强调文字颜色 4 2 3 2" xfId="95"/>
    <cellStyle name="40% - 强调文字颜色 4 2 3 2 2" xfId="2337"/>
    <cellStyle name="40% - 强调文字颜色 4 2 3 2 2 2" xfId="2339"/>
    <cellStyle name="40% - 强调文字颜色 4 2 3 2 3" xfId="2342"/>
    <cellStyle name="40% - 强调文字颜色 4 2 3 2_2015财政决算公开" xfId="2345"/>
    <cellStyle name="40% - 强调文字颜色 4 2 3 3" xfId="79"/>
    <cellStyle name="40% - 强调文字颜色 4 2 3 3 2" xfId="2347"/>
    <cellStyle name="40% - 强调文字颜色 4 2 3 4" xfId="108"/>
    <cellStyle name="40% - 强调文字颜色 4 2 3 5" xfId="111"/>
    <cellStyle name="40% - 强调文字颜色 4 2 3_2015财政决算公开" xfId="2348"/>
    <cellStyle name="40% - 强调文字颜色 4 2 4" xfId="2349"/>
    <cellStyle name="40% - 强调文字颜色 4 2 4 2" xfId="2351"/>
    <cellStyle name="40% - 强调文字颜色 4 2 4 2 2" xfId="2353"/>
    <cellStyle name="40% - 强调文字颜色 4 2 4 3" xfId="2355"/>
    <cellStyle name="40% - 强调文字颜色 4 2 4 4" xfId="2358"/>
    <cellStyle name="40% - 强调文字颜色 4 2 4_2015财政决算公开" xfId="1186"/>
    <cellStyle name="40% - 强调文字颜色 4 2 5" xfId="2359"/>
    <cellStyle name="40% - 强调文字颜色 4 2 5 2" xfId="2361"/>
    <cellStyle name="40% - 强调文字颜色 4 2 6" xfId="2363"/>
    <cellStyle name="40% - 强调文字颜色 4 2 7" xfId="1560"/>
    <cellStyle name="40% - 强调文字颜色 4 2_2015财政决算公开" xfId="2364"/>
    <cellStyle name="40% - 强调文字颜色 4 3" xfId="2365"/>
    <cellStyle name="40% - 强调文字颜色 4 3 2" xfId="2366"/>
    <cellStyle name="40% - 强调文字颜色 4 3 2 2" xfId="2367"/>
    <cellStyle name="40% - 强调文字颜色 4 3 2 2 2" xfId="2368"/>
    <cellStyle name="40% - 强调文字颜色 4 3 2 2 2 2" xfId="2369"/>
    <cellStyle name="40% - 强调文字颜色 4 3 2 2 3" xfId="2370"/>
    <cellStyle name="40% - 强调文字颜色 4 3 2 2_2015财政决算公开" xfId="2371"/>
    <cellStyle name="40% - 强调文字颜色 4 3 2 3" xfId="2373"/>
    <cellStyle name="40% - 强调文字颜色 4 3 2 3 2" xfId="2374"/>
    <cellStyle name="40% - 强调文字颜色 4 3 2 4" xfId="2376"/>
    <cellStyle name="40% - 强调文字颜色 4 3 2_2015财政决算公开" xfId="2377"/>
    <cellStyle name="40% - 强调文字颜色 4 3 3" xfId="2378"/>
    <cellStyle name="40% - 强调文字颜色 4 3 3 2" xfId="2380"/>
    <cellStyle name="40% - 强调文字颜色 4 3 3 2 2" xfId="2382"/>
    <cellStyle name="40% - 强调文字颜色 4 3 3 3" xfId="2384"/>
    <cellStyle name="40% - 强调文字颜色 4 3 3_2015财政决算公开" xfId="2386"/>
    <cellStyle name="40% - 强调文字颜色 4 3 4" xfId="2387"/>
    <cellStyle name="40% - 强调文字颜色 4 3 4 2" xfId="2389"/>
    <cellStyle name="40% - 强调文字颜色 4 3 5" xfId="2390"/>
    <cellStyle name="40% - 强调文字颜色 4 3_2015财政决算公开" xfId="2391"/>
    <cellStyle name="40% - 强调文字颜色 4 4" xfId="2393"/>
    <cellStyle name="40% - 强调文字颜色 4 4 2" xfId="2394"/>
    <cellStyle name="40% - 强调文字颜色 4 4 2 2" xfId="2395"/>
    <cellStyle name="40% - 强调文字颜色 4 4 2 2 2" xfId="1089"/>
    <cellStyle name="40% - 强调文字颜色 4 4 2 3" xfId="2396"/>
    <cellStyle name="40% - 强调文字颜色 4 4 2_2015财政决算公开" xfId="2397"/>
    <cellStyle name="40% - 强调文字颜色 4 4 3" xfId="2398"/>
    <cellStyle name="40% - 强调文字颜色 4 4 3 2" xfId="2400"/>
    <cellStyle name="40% - 强调文字颜色 4 4 4" xfId="2229"/>
    <cellStyle name="40% - 强调文字颜色 4 4_2015财政决算公开" xfId="2402"/>
    <cellStyle name="40% - 强调文字颜色 4 5" xfId="2403"/>
    <cellStyle name="40% - 强调文字颜色 4 5 2" xfId="2405"/>
    <cellStyle name="40% - 强调文字颜色 4 5 2 2" xfId="2406"/>
    <cellStyle name="40% - 强调文字颜色 4 5 2 2 2" xfId="2408"/>
    <cellStyle name="40% - 强调文字颜色 4 5 2 3" xfId="2410"/>
    <cellStyle name="40% - 强调文字颜色 4 5 2_2015财政决算公开" xfId="563"/>
    <cellStyle name="40% - 强调文字颜色 4 5 3" xfId="852"/>
    <cellStyle name="40% - 强调文字颜色 4 5 3 2" xfId="1733"/>
    <cellStyle name="40% - 强调文字颜色 4 5 4" xfId="2239"/>
    <cellStyle name="40% - 强调文字颜色 4 5_2015财政决算公开" xfId="2411"/>
    <cellStyle name="40% - 强调文字颜色 4 6" xfId="2413"/>
    <cellStyle name="40% - 强调文字颜色 4 6 2" xfId="2414"/>
    <cellStyle name="40% - 强调文字颜色 4 6 2 2" xfId="2416"/>
    <cellStyle name="40% - 强调文字颜色 4 6 3" xfId="754"/>
    <cellStyle name="40% - 强调文字颜色 4 6_2015财政决算公开" xfId="2417"/>
    <cellStyle name="40% - 强调文字颜色 4 7" xfId="1837"/>
    <cellStyle name="40% - 强调文字颜色 4 7 2" xfId="2419"/>
    <cellStyle name="40% - 强调文字颜色 4 8" xfId="2420"/>
    <cellStyle name="40% - 强调文字颜色 4 9" xfId="2421"/>
    <cellStyle name="40% - 强调文字颜色 5 2" xfId="2423"/>
    <cellStyle name="40% - 强调文字颜色 5 2 2" xfId="2426"/>
    <cellStyle name="40% - 强调文字颜色 5 2 2 2" xfId="2428"/>
    <cellStyle name="40% - 强调文字颜色 5 2 2 2 2" xfId="759"/>
    <cellStyle name="40% - 强调文字颜色 5 2 2 2 2 2" xfId="761"/>
    <cellStyle name="40% - 强调文字颜色 5 2 2 2 3" xfId="764"/>
    <cellStyle name="40% - 强调文字颜色 5 2 2 2_2015财政决算公开" xfId="2430"/>
    <cellStyle name="40% - 强调文字颜色 5 2 2 3" xfId="1212"/>
    <cellStyle name="40% - 强调文字颜色 5 2 2 3 2" xfId="776"/>
    <cellStyle name="40% - 强调文字颜色 5 2 2 4" xfId="2431"/>
    <cellStyle name="40% - 强调文字颜色 5 2 2_2015财政决算公开" xfId="2434"/>
    <cellStyle name="40% - 强调文字颜色 5 2 3" xfId="2436"/>
    <cellStyle name="40% - 强调文字颜色 5 2 3 2" xfId="2438"/>
    <cellStyle name="40% - 强调文字颜色 5 2 3 2 2" xfId="2441"/>
    <cellStyle name="40% - 强调文字颜色 5 2 3 3" xfId="1217"/>
    <cellStyle name="40% - 强调文字颜色 5 2 3_2015财政决算公开" xfId="441"/>
    <cellStyle name="40% - 强调文字颜色 5 2 4" xfId="2442"/>
    <cellStyle name="40% - 强调文字颜色 5 2 4 2" xfId="2444"/>
    <cellStyle name="40% - 强调文字颜色 5 2 5" xfId="2445"/>
    <cellStyle name="40% - 强调文字颜色 5 2_2015财政决算公开" xfId="2448"/>
    <cellStyle name="40% - 强调文字颜色 5 3" xfId="362"/>
    <cellStyle name="40% - 强调文字颜色 5 3 2" xfId="1761"/>
    <cellStyle name="40% - 强调文字颜色 5 3 2 2" xfId="2449"/>
    <cellStyle name="40% - 强调文字颜色 5 3 2 2 2" xfId="1162"/>
    <cellStyle name="40% - 强调文字颜色 5 3 2 2 2 2" xfId="1143"/>
    <cellStyle name="40% - 强调文字颜色 5 3 2 2 3" xfId="1164"/>
    <cellStyle name="40% - 强调文字颜色 5 3 2 2_2015财政决算公开" xfId="2450"/>
    <cellStyle name="40% - 强调文字颜色 5 3 2 3" xfId="1233"/>
    <cellStyle name="40% - 强调文字颜色 5 3 2 3 2" xfId="316"/>
    <cellStyle name="40% - 强调文字颜色 5 3 2 4" xfId="2451"/>
    <cellStyle name="40% - 强调文字颜色 5 3 2_2015财政决算公开" xfId="1314"/>
    <cellStyle name="40% - 强调文字颜色 5 3 3" xfId="2452"/>
    <cellStyle name="40% - 强调文字颜色 5 3 3 2" xfId="2453"/>
    <cellStyle name="40% - 强调文字颜色 5 3 3 2 2" xfId="2454"/>
    <cellStyle name="40% - 强调文字颜色 5 3 3 3" xfId="1237"/>
    <cellStyle name="40% - 强调文字颜色 5 3 3_2015财政决算公开" xfId="2455"/>
    <cellStyle name="40% - 强调文字颜色 5 3 4" xfId="2456"/>
    <cellStyle name="40% - 强调文字颜色 5 3 4 2" xfId="2457"/>
    <cellStyle name="40% - 强调文字颜色 5 3 5" xfId="2458"/>
    <cellStyle name="40% - 强调文字颜色 5 3_2015财政决算公开" xfId="2461"/>
    <cellStyle name="40% - 强调文字颜色 5 4" xfId="2463"/>
    <cellStyle name="40% - 强调文字颜色 5 4 2" xfId="2464"/>
    <cellStyle name="40% - 强调文字颜色 5 4 2 2" xfId="2465"/>
    <cellStyle name="40% - 强调文字颜色 5 4 2 2 2" xfId="2466"/>
    <cellStyle name="40% - 强调文字颜色 5 4 2 3" xfId="1245"/>
    <cellStyle name="40% - 强调文字颜色 5 4 2_2015财政决算公开" xfId="2467"/>
    <cellStyle name="40% - 强调文字颜色 5 4 3" xfId="2468"/>
    <cellStyle name="40% - 强调文字颜色 5 4 3 2" xfId="2470"/>
    <cellStyle name="40% - 强调文字颜色 5 4 4" xfId="2245"/>
    <cellStyle name="40% - 强调文字颜色 5 4_2015财政决算公开" xfId="2471"/>
    <cellStyle name="40% - 强调文字颜色 5 5" xfId="2472"/>
    <cellStyle name="40% - 强调文字颜色 5 5 2" xfId="2474"/>
    <cellStyle name="40% - 强调文字颜色 5 5 2 2" xfId="2475"/>
    <cellStyle name="40% - 强调文字颜色 5 5 2 2 2" xfId="2476"/>
    <cellStyle name="40% - 强调文字颜色 5 5 2 3" xfId="2477"/>
    <cellStyle name="40% - 强调文字颜色 5 5 2_2015财政决算公开" xfId="2267"/>
    <cellStyle name="40% - 强调文字颜色 5 5 3" xfId="2478"/>
    <cellStyle name="40% - 强调文字颜色 5 5 3 2" xfId="2479"/>
    <cellStyle name="40% - 强调文字颜色 5 5 4" xfId="2480"/>
    <cellStyle name="40% - 强调文字颜色 5 5_2015财政决算公开" xfId="2324"/>
    <cellStyle name="40% - 强调文字颜色 5 6" xfId="2482"/>
    <cellStyle name="40% - 强调文字颜色 5 6 2" xfId="2484"/>
    <cellStyle name="40% - 强调文字颜色 5 6 2 2" xfId="2486"/>
    <cellStyle name="40% - 强调文字颜色 5 6 3" xfId="488"/>
    <cellStyle name="40% - 强调文字颜色 5 6_2015财政决算公开" xfId="2487"/>
    <cellStyle name="40% - 强调文字颜色 5 7" xfId="2489"/>
    <cellStyle name="40% - 强调文字颜色 5 7 2" xfId="2492"/>
    <cellStyle name="40% - 强调文字颜色 5 8" xfId="2494"/>
    <cellStyle name="40% - 强调文字颜色 6 2" xfId="2496"/>
    <cellStyle name="40% - 强调文字颜色 6 2 2" xfId="2498"/>
    <cellStyle name="40% - 强调文字颜色 6 2 2 2" xfId="2501"/>
    <cellStyle name="40% - 强调文字颜色 6 2 2 2 2" xfId="2504"/>
    <cellStyle name="40% - 强调文字颜色 6 2 2 2 2 2" xfId="2508"/>
    <cellStyle name="40% - 强调文字颜色 6 2 2 2 3" xfId="2510"/>
    <cellStyle name="40% - 强调文字颜色 6 2 2 2_2015财政决算公开" xfId="2513"/>
    <cellStyle name="40% - 强调文字颜色 6 2 2 3" xfId="2515"/>
    <cellStyle name="40% - 强调文字颜色 6 2 2 3 2" xfId="2519"/>
    <cellStyle name="40% - 强调文字颜色 6 2 2 4" xfId="2523"/>
    <cellStyle name="40% - 强调文字颜色 6 2 2_2015财政决算公开" xfId="2525"/>
    <cellStyle name="40% - 强调文字颜色 6 2 3" xfId="2527"/>
    <cellStyle name="40% - 强调文字颜色 6 2 3 2" xfId="2530"/>
    <cellStyle name="40% - 强调文字颜色 6 2 3 2 2" xfId="2533"/>
    <cellStyle name="40% - 强调文字颜色 6 2 3 2 2 2" xfId="2535"/>
    <cellStyle name="40% - 强调文字颜色 6 2 3 2 3" xfId="2538"/>
    <cellStyle name="40% - 强调文字颜色 6 2 3 2_2015财政决算公开" xfId="2540"/>
    <cellStyle name="40% - 强调文字颜色 6 2 3 3" xfId="2542"/>
    <cellStyle name="40% - 强调文字颜色 6 2 3 3 2" xfId="2544"/>
    <cellStyle name="40% - 强调文字颜色 6 2 3 4" xfId="2546"/>
    <cellStyle name="40% - 强调文字颜色 6 2 3 5" xfId="2548"/>
    <cellStyle name="40% - 强调文字颜色 6 2 3_2015财政决算公开" xfId="2549"/>
    <cellStyle name="40% - 强调文字颜色 6 2 4" xfId="2551"/>
    <cellStyle name="40% - 强调文字颜色 6 2 4 2" xfId="2555"/>
    <cellStyle name="40% - 强调文字颜色 6 2 4 2 2" xfId="370"/>
    <cellStyle name="40% - 强调文字颜色 6 2 4 3" xfId="2558"/>
    <cellStyle name="40% - 强调文字颜色 6 2 4 4" xfId="2560"/>
    <cellStyle name="40% - 强调文字颜色 6 2 4_2015财政决算公开" xfId="2070"/>
    <cellStyle name="40% - 强调文字颜色 6 2 5" xfId="832"/>
    <cellStyle name="40% - 强调文字颜色 6 2 5 2" xfId="2564"/>
    <cellStyle name="40% - 强调文字颜色 6 2 6" xfId="2567"/>
    <cellStyle name="40% - 强调文字颜色 6 2 7" xfId="1806"/>
    <cellStyle name="40% - 强调文字颜色 6 2_2015财政决算公开" xfId="2568"/>
    <cellStyle name="40% - 强调文字颜色 6 3" xfId="366"/>
    <cellStyle name="40% - 强调文字颜色 6 3 2" xfId="2570"/>
    <cellStyle name="40% - 强调文字颜色 6 3 2 2" xfId="2571"/>
    <cellStyle name="40% - 强调文字颜色 6 3 2 2 2" xfId="2573"/>
    <cellStyle name="40% - 强调文字颜色 6 3 2 2 2 2" xfId="1327"/>
    <cellStyle name="40% - 强调文字颜色 6 3 2 2 3" xfId="2575"/>
    <cellStyle name="40% - 强调文字颜色 6 3 2 2_2015财政决算公开" xfId="2576"/>
    <cellStyle name="40% - 强调文字颜色 6 3 2 3" xfId="2577"/>
    <cellStyle name="40% - 强调文字颜色 6 3 2 3 2" xfId="2579"/>
    <cellStyle name="40% - 强调文字颜色 6 3 2 4" xfId="171"/>
    <cellStyle name="40% - 强调文字颜色 6 3 2_2015财政决算公开" xfId="2581"/>
    <cellStyle name="40% - 强调文字颜色 6 3 3" xfId="2582"/>
    <cellStyle name="40% - 强调文字颜色 6 3 3 2" xfId="2583"/>
    <cellStyle name="40% - 强调文字颜色 6 3 3 2 2" xfId="2586"/>
    <cellStyle name="40% - 强调文字颜色 6 3 3 3" xfId="2588"/>
    <cellStyle name="40% - 强调文字颜色 6 3 3_2015财政决算公开" xfId="66"/>
    <cellStyle name="40% - 强调文字颜色 6 3 4" xfId="2591"/>
    <cellStyle name="40% - 强调文字颜色 6 3 4 2" xfId="2593"/>
    <cellStyle name="40% - 强调文字颜色 6 3 5" xfId="2596"/>
    <cellStyle name="40% - 强调文字颜色 6 3_2015财政决算公开" xfId="2599"/>
    <cellStyle name="40% - 强调文字颜色 6 4" xfId="964"/>
    <cellStyle name="40% - 强调文字颜色 6 4 2" xfId="2601"/>
    <cellStyle name="40% - 强调文字颜色 6 4 2 2" xfId="2602"/>
    <cellStyle name="40% - 强调文字颜色 6 4 2 2 2" xfId="2606"/>
    <cellStyle name="40% - 强调文字颜色 6 4 2 3" xfId="2608"/>
    <cellStyle name="40% - 强调文字颜色 6 4 2_2015财政决算公开" xfId="2611"/>
    <cellStyle name="40% - 强调文字颜色 6 4 3" xfId="2613"/>
    <cellStyle name="40% - 强调文字颜色 6 4 3 2" xfId="2616"/>
    <cellStyle name="40% - 强调文字颜色 6 4 4" xfId="2619"/>
    <cellStyle name="40% - 强调文字颜色 6 4_2015财政决算公开" xfId="2620"/>
    <cellStyle name="40% - 强调文字颜色 6 5" xfId="2623"/>
    <cellStyle name="40% - 强调文字颜色 6 5 2" xfId="2625"/>
    <cellStyle name="40% - 强调文字颜色 6 5 2 2" xfId="2626"/>
    <cellStyle name="40% - 强调文字颜色 6 5 2 2 2" xfId="2630"/>
    <cellStyle name="40% - 强调文字颜色 6 5 2 3" xfId="2632"/>
    <cellStyle name="40% - 强调文字颜色 6 5 2_2015财政决算公开" xfId="2633"/>
    <cellStyle name="40% - 强调文字颜色 6 5 3" xfId="2635"/>
    <cellStyle name="40% - 强调文字颜色 6 5 3 2" xfId="1357"/>
    <cellStyle name="40% - 强调文字颜色 6 5 4" xfId="2638"/>
    <cellStyle name="40% - 强调文字颜色 6 5_2015财政决算公开" xfId="607"/>
    <cellStyle name="40% - 强调文字颜色 6 6" xfId="2641"/>
    <cellStyle name="40% - 强调文字颜色 6 6 2" xfId="2644"/>
    <cellStyle name="40% - 强调文字颜色 6 6 2 2" xfId="2645"/>
    <cellStyle name="40% - 强调文字颜色 6 6 3" xfId="127"/>
    <cellStyle name="40% - 强调文字颜色 6 6_2015财政决算公开" xfId="2341"/>
    <cellStyle name="40% - 强调文字颜色 6 7" xfId="2143"/>
    <cellStyle name="40% - 强调文字颜色 6 7 2" xfId="2649"/>
    <cellStyle name="40% - 强调文字颜色 6 8" xfId="2651"/>
    <cellStyle name="40% - 强调文字颜色 6 9" xfId="2205"/>
    <cellStyle name="40% - 着色 1" xfId="2653"/>
    <cellStyle name="40% - 着色 2" xfId="2654"/>
    <cellStyle name="40% - 着色 2 2" xfId="2655"/>
    <cellStyle name="40% - 着色 3" xfId="2656"/>
    <cellStyle name="40% - 着色 3 2" xfId="2657"/>
    <cellStyle name="40% - 着色 4" xfId="579"/>
    <cellStyle name="40% - 着色 4 2" xfId="2658"/>
    <cellStyle name="40% - 着色 5" xfId="2660"/>
    <cellStyle name="40% - 着色 6" xfId="2661"/>
    <cellStyle name="40% - 着色 6 2" xfId="2664"/>
    <cellStyle name="60% - 强调文字颜色 1 2" xfId="2665"/>
    <cellStyle name="60% - 强调文字颜色 1 2 2" xfId="2666"/>
    <cellStyle name="60% - 强调文字颜色 1 2 2 2" xfId="1554"/>
    <cellStyle name="60% - 强调文字颜色 1 2 2 2 2" xfId="2667"/>
    <cellStyle name="60% - 强调文字颜色 1 2 2 2 2 2" xfId="2669"/>
    <cellStyle name="60% - 强调文字颜色 1 2 2 2 3" xfId="2671"/>
    <cellStyle name="60% - 强调文字颜色 1 2 2 3" xfId="2672"/>
    <cellStyle name="60% - 强调文字颜色 1 2 2 3 2" xfId="2362"/>
    <cellStyle name="60% - 强调文字颜色 1 2 2 4" xfId="2673"/>
    <cellStyle name="60% - 强调文字颜色 1 2 3" xfId="946"/>
    <cellStyle name="60% - 强调文字颜色 1 2 3 2" xfId="2674"/>
    <cellStyle name="60% - 强调文字颜色 1 2 3 2 2" xfId="2675"/>
    <cellStyle name="60% - 强调文字颜色 1 2 3 2 2 2" xfId="1470"/>
    <cellStyle name="60% - 强调文字颜色 1 2 3 2 3" xfId="2677"/>
    <cellStyle name="60% - 强调文字颜色 1 2 3 3" xfId="2678"/>
    <cellStyle name="60% - 强调文字颜色 1 2 3 3 2" xfId="2679"/>
    <cellStyle name="60% - 强调文字颜色 1 2 3 4" xfId="2680"/>
    <cellStyle name="60% - 强调文字颜色 1 2 3 5" xfId="2682"/>
    <cellStyle name="60% - 强调文字颜色 1 2 4" xfId="2683"/>
    <cellStyle name="60% - 强调文字颜色 1 2 4 2" xfId="2684"/>
    <cellStyle name="60% - 强调文字颜色 1 2 4 2 2" xfId="2686"/>
    <cellStyle name="60% - 强调文字颜色 1 2 4 3" xfId="2688"/>
    <cellStyle name="60% - 强调文字颜色 1 2 5" xfId="2690"/>
    <cellStyle name="60% - 强调文字颜色 1 2 5 2" xfId="2691"/>
    <cellStyle name="60% - 强调文字颜色 1 2 6" xfId="2696"/>
    <cellStyle name="60% - 强调文字颜色 1 2 7" xfId="2698"/>
    <cellStyle name="60% - 强调文字颜色 1 2_2015财政决算公开" xfId="2699"/>
    <cellStyle name="60% - 强调文字颜色 1 3" xfId="2700"/>
    <cellStyle name="60% - 强调文字颜色 1 3 2" xfId="2701"/>
    <cellStyle name="60% - 强调文字颜色 1 3 2 2" xfId="1693"/>
    <cellStyle name="60% - 强调文字颜色 1 3 2 2 2" xfId="2703"/>
    <cellStyle name="60% - 强调文字颜色 1 3 2 2 2 2" xfId="421"/>
    <cellStyle name="60% - 强调文字颜色 1 3 2 2 3" xfId="2707"/>
    <cellStyle name="60% - 强调文字颜色 1 3 2 3" xfId="1725"/>
    <cellStyle name="60% - 强调文字颜色 1 3 2 3 2" xfId="2059"/>
    <cellStyle name="60% - 强调文字颜色 1 3 2 4" xfId="2708"/>
    <cellStyle name="60% - 强调文字颜色 1 3 3" xfId="2709"/>
    <cellStyle name="60% - 强调文字颜色 1 3 3 2" xfId="2710"/>
    <cellStyle name="60% - 强调文字颜色 1 3 3 2 2" xfId="2712"/>
    <cellStyle name="60% - 强调文字颜色 1 3 3 3" xfId="2713"/>
    <cellStyle name="60% - 强调文字颜色 1 3 4" xfId="2714"/>
    <cellStyle name="60% - 强调文字颜色 1 3 4 2" xfId="2715"/>
    <cellStyle name="60% - 强调文字颜色 1 3 5" xfId="9"/>
    <cellStyle name="60% - 强调文字颜色 1 4" xfId="2717"/>
    <cellStyle name="60% - 强调文字颜色 1 4 2" xfId="2719"/>
    <cellStyle name="60% - 强调文字颜色 1 4 2 2" xfId="1796"/>
    <cellStyle name="60% - 强调文字颜色 1 4 2 2 2" xfId="2720"/>
    <cellStyle name="60% - 强调文字颜色 1 4 2 3" xfId="1482"/>
    <cellStyle name="60% - 强调文字颜色 1 4 3" xfId="2722"/>
    <cellStyle name="60% - 强调文字颜色 1 4 3 2" xfId="2723"/>
    <cellStyle name="60% - 强调文字颜色 1 4 4" xfId="2725"/>
    <cellStyle name="60% - 强调文字颜色 1 5" xfId="2727"/>
    <cellStyle name="60% - 强调文字颜色 1 5 2" xfId="2729"/>
    <cellStyle name="60% - 强调文字颜色 1 5 2 2" xfId="635"/>
    <cellStyle name="60% - 强调文字颜色 1 5 2 2 2" xfId="1396"/>
    <cellStyle name="60% - 强调文字颜色 1 5 2 3" xfId="2730"/>
    <cellStyle name="60% - 强调文字颜色 1 5 3" xfId="2731"/>
    <cellStyle name="60% - 强调文字颜色 1 5 3 2" xfId="2732"/>
    <cellStyle name="60% - 强调文字颜色 1 5 4" xfId="2734"/>
    <cellStyle name="60% - 强调文字颜色 1 6" xfId="2736"/>
    <cellStyle name="60% - 强调文字颜色 1 6 2" xfId="2738"/>
    <cellStyle name="60% - 强调文字颜色 1 6 2 2" xfId="1545"/>
    <cellStyle name="60% - 强调文字颜色 1 6 3" xfId="2739"/>
    <cellStyle name="60% - 强调文字颜色 1 7" xfId="2742"/>
    <cellStyle name="60% - 强调文字颜色 1 7 2" xfId="2744"/>
    <cellStyle name="60% - 强调文字颜色 1 8" xfId="2746"/>
    <cellStyle name="60% - 强调文字颜色 1 9" xfId="1851"/>
    <cellStyle name="60% - 强调文字颜色 2 2" xfId="2747"/>
    <cellStyle name="60% - 强调文字颜色 2 2 2" xfId="2748"/>
    <cellStyle name="60% - 强调文字颜色 2 2 2 2" xfId="2750"/>
    <cellStyle name="60% - 强调文字颜色 2 2 2 2 2" xfId="2752"/>
    <cellStyle name="60% - 强调文字颜色 2 2 2 2 2 2" xfId="2753"/>
    <cellStyle name="60% - 强调文字颜色 2 2 2 2 3" xfId="612"/>
    <cellStyle name="60% - 强调文字颜色 2 2 2 3" xfId="2755"/>
    <cellStyle name="60% - 强调文字颜色 2 2 2 3 2" xfId="2757"/>
    <cellStyle name="60% - 强调文字颜色 2 2 2 4" xfId="2759"/>
    <cellStyle name="60% - 强调文字颜色 2 2 3" xfId="951"/>
    <cellStyle name="60% - 强调文字颜色 2 2 3 2" xfId="2760"/>
    <cellStyle name="60% - 强调文字颜色 2 2 3 2 2" xfId="2762"/>
    <cellStyle name="60% - 强调文字颜色 2 2 3 2 2 2" xfId="2765"/>
    <cellStyle name="60% - 强调文字颜色 2 2 3 2 3" xfId="626"/>
    <cellStyle name="60% - 强调文字颜色 2 2 3 3" xfId="2767"/>
    <cellStyle name="60% - 强调文字颜色 2 2 3 3 2" xfId="2771"/>
    <cellStyle name="60% - 强调文字颜色 2 2 3 4" xfId="2774"/>
    <cellStyle name="60% - 强调文字颜色 2 2 3 5" xfId="2099"/>
    <cellStyle name="60% - 强调文字颜色 2 2 4" xfId="2777"/>
    <cellStyle name="60% - 强调文字颜色 2 2 4 2" xfId="2778"/>
    <cellStyle name="60% - 强调文字颜色 2 2 4 2 2" xfId="2780"/>
    <cellStyle name="60% - 强调文字颜色 2 2 4 3" xfId="475"/>
    <cellStyle name="60% - 强调文字颜色 2 2 5" xfId="2782"/>
    <cellStyle name="60% - 强调文字颜色 2 2 5 2" xfId="2783"/>
    <cellStyle name="60% - 强调文字颜色 2 2 6" xfId="2787"/>
    <cellStyle name="60% - 强调文字颜色 2 2 7" xfId="1983"/>
    <cellStyle name="60% - 强调文字颜色 2 2_2015财政决算公开" xfId="2789"/>
    <cellStyle name="60% - 强调文字颜色 2 3" xfId="37"/>
    <cellStyle name="60% - 强调文字颜色 2 3 2" xfId="2790"/>
    <cellStyle name="60% - 强调文字颜色 2 3 2 2" xfId="2481"/>
    <cellStyle name="60% - 强调文字颜色 2 3 2 2 2" xfId="2483"/>
    <cellStyle name="60% - 强调文字颜色 2 3 2 2 2 2" xfId="2485"/>
    <cellStyle name="60% - 强调文字颜色 2 3 2 2 3" xfId="487"/>
    <cellStyle name="60% - 强调文字颜色 2 3 2 3" xfId="2488"/>
    <cellStyle name="60% - 强调文字颜色 2 3 2 3 2" xfId="2491"/>
    <cellStyle name="60% - 强调文字颜色 2 3 2 4" xfId="2493"/>
    <cellStyle name="60% - 强调文字颜色 2 3 3" xfId="956"/>
    <cellStyle name="60% - 强调文字颜色 2 3 3 2" xfId="2639"/>
    <cellStyle name="60% - 强调文字颜色 2 3 3 2 2" xfId="2642"/>
    <cellStyle name="60% - 强调文字颜色 2 3 3 3" xfId="2141"/>
    <cellStyle name="60% - 强调文字颜色 2 3 4" xfId="2791"/>
    <cellStyle name="60% - 强调文字颜色 2 3 4 2" xfId="2794"/>
    <cellStyle name="60% - 强调文字颜色 2 3 5" xfId="45"/>
    <cellStyle name="60% - 强调文字颜色 2 4" xfId="2797"/>
    <cellStyle name="60% - 强调文字颜色 2 4 2" xfId="2798"/>
    <cellStyle name="60% - 强调文字颜色 2 4 2 2" xfId="2799"/>
    <cellStyle name="60% - 强调文字颜色 2 4 2 2 2" xfId="2800"/>
    <cellStyle name="60% - 强调文字颜色 2 4 2 3" xfId="2801"/>
    <cellStyle name="60% - 强调文字颜色 2 4 3" xfId="1461"/>
    <cellStyle name="60% - 强调文字颜色 2 4 3 2" xfId="2802"/>
    <cellStyle name="60% - 强调文字颜色 2 4 4" xfId="2804"/>
    <cellStyle name="60% - 强调文字颜色 2 5" xfId="2805"/>
    <cellStyle name="60% - 强调文字颜色 2 5 2" xfId="2806"/>
    <cellStyle name="60% - 强调文字颜色 2 5 2 2" xfId="2392"/>
    <cellStyle name="60% - 强调文字颜色 2 5 2 2 2" xfId="2807"/>
    <cellStyle name="60% - 强调文字颜色 2 5 2 3" xfId="2808"/>
    <cellStyle name="60% - 强调文字颜色 2 5 3" xfId="2809"/>
    <cellStyle name="60% - 强调文字颜色 2 5 3 2" xfId="415"/>
    <cellStyle name="60% - 强调文字颜色 2 5 4" xfId="2811"/>
    <cellStyle name="60% - 强调文字颜色 2 6" xfId="2812"/>
    <cellStyle name="60% - 强调文字颜色 2 6 2" xfId="2813"/>
    <cellStyle name="60% - 强调文字颜色 2 6 2 2" xfId="2814"/>
    <cellStyle name="60% - 强调文字颜色 2 6 3" xfId="2815"/>
    <cellStyle name="60% - 强调文字颜色 2 7" xfId="2817"/>
    <cellStyle name="60% - 强调文字颜色 2 7 2" xfId="549"/>
    <cellStyle name="60% - 强调文字颜色 2 8" xfId="2818"/>
    <cellStyle name="60% - 强调文字颜色 2 9" xfId="2819"/>
    <cellStyle name="60% - 强调文字颜色 3 2" xfId="2820"/>
    <cellStyle name="60% - 强调文字颜色 3 2 2" xfId="2821"/>
    <cellStyle name="60% - 强调文字颜色 3 2 2 2" xfId="2822"/>
    <cellStyle name="60% - 强调文字颜色 3 2 2 2 2" xfId="2823"/>
    <cellStyle name="60% - 强调文字颜色 3 2 2 2 2 2" xfId="2824"/>
    <cellStyle name="60% - 强调文字颜色 3 2 2 2 3" xfId="1021"/>
    <cellStyle name="60% - 强调文字颜色 3 2 2 3" xfId="2825"/>
    <cellStyle name="60% - 强调文字颜色 3 2 2 3 2" xfId="2826"/>
    <cellStyle name="60% - 强调文字颜色 3 2 2 4" xfId="2827"/>
    <cellStyle name="60% - 强调文字颜色 3 2 3" xfId="2828"/>
    <cellStyle name="60% - 强调文字颜色 3 2 3 2" xfId="2830"/>
    <cellStyle name="60% - 强调文字颜色 3 2 3 2 2" xfId="1972"/>
    <cellStyle name="60% - 强调文字颜色 3 2 3 2 2 2" xfId="1974"/>
    <cellStyle name="60% - 强调文字颜色 3 2 3 2 3" xfId="1070"/>
    <cellStyle name="60% - 强调文字颜色 3 2 3 3" xfId="2832"/>
    <cellStyle name="60% - 强调文字颜色 3 2 3 3 2" xfId="2834"/>
    <cellStyle name="60% - 强调文字颜色 3 2 3 4" xfId="2835"/>
    <cellStyle name="60% - 强调文字颜色 3 2 3 5" xfId="2836"/>
    <cellStyle name="60% - 强调文字颜色 3 2 4" xfId="2761"/>
    <cellStyle name="60% - 强调文字颜色 3 2 4 2" xfId="2763"/>
    <cellStyle name="60% - 强调文字颜色 3 2 4 2 2" xfId="2766"/>
    <cellStyle name="60% - 强调文字颜色 3 2 4 3" xfId="627"/>
    <cellStyle name="60% - 强调文字颜色 3 2 5" xfId="2768"/>
    <cellStyle name="60% - 强调文字颜色 3 2 5 2" xfId="2772"/>
    <cellStyle name="60% - 强调文字颜色 3 2 6" xfId="2775"/>
    <cellStyle name="60% - 强调文字颜色 3 2 7" xfId="2100"/>
    <cellStyle name="60% - 强调文字颜色 3 2_2015财政决算公开" xfId="2837"/>
    <cellStyle name="60% - 强调文字颜色 3 3" xfId="1422"/>
    <cellStyle name="60% - 强调文字颜色 3 3 2" xfId="1424"/>
    <cellStyle name="60% - 强调文字颜色 3 3 2 2" xfId="2838"/>
    <cellStyle name="60% - 强调文字颜色 3 3 2 2 2" xfId="2839"/>
    <cellStyle name="60% - 强调文字颜色 3 3 2 2 2 2" xfId="2840"/>
    <cellStyle name="60% - 强调文字颜色 3 3 2 2 3" xfId="117"/>
    <cellStyle name="60% - 强调文字颜色 3 3 2 3" xfId="2842"/>
    <cellStyle name="60% - 强调文字颜色 3 3 2 3 2" xfId="2843"/>
    <cellStyle name="60% - 强调文字颜色 3 3 2 4" xfId="2844"/>
    <cellStyle name="60% - 强调文字颜色 3 3 3" xfId="2845"/>
    <cellStyle name="60% - 强调文字颜色 3 3 3 2" xfId="2846"/>
    <cellStyle name="60% - 强调文字颜色 3 3 3 2 2" xfId="767"/>
    <cellStyle name="60% - 强调文字颜色 3 3 3 3" xfId="2847"/>
    <cellStyle name="60% - 强调文字颜色 3 3 4" xfId="2779"/>
    <cellStyle name="60% - 强调文字颜色 3 3 4 2" xfId="2781"/>
    <cellStyle name="60% - 强调文字颜色 3 3 5" xfId="476"/>
    <cellStyle name="60% - 强调文字颜色 3 4" xfId="1427"/>
    <cellStyle name="60% - 强调文字颜色 3 4 2" xfId="2848"/>
    <cellStyle name="60% - 强调文字颜色 3 4 2 2" xfId="2849"/>
    <cellStyle name="60% - 强调文字颜色 3 4 2 2 2" xfId="2850"/>
    <cellStyle name="60% - 强调文字颜色 3 4 2 3" xfId="2852"/>
    <cellStyle name="60% - 强调文字颜色 3 4 3" xfId="2853"/>
    <cellStyle name="60% - 强调文字颜色 3 4 3 2" xfId="2854"/>
    <cellStyle name="60% - 强调文字颜色 3 4 4" xfId="2784"/>
    <cellStyle name="60% - 强调文字颜色 3 5" xfId="2856"/>
    <cellStyle name="60% - 强调文字颜色 3 5 2" xfId="2857"/>
    <cellStyle name="60% - 强调文字颜色 3 5 2 2" xfId="2858"/>
    <cellStyle name="60% - 强调文字颜色 3 5 2 2 2" xfId="2860"/>
    <cellStyle name="60% - 强调文字颜色 3 5 2 3" xfId="2862"/>
    <cellStyle name="60% - 强调文字颜色 3 5 3" xfId="2863"/>
    <cellStyle name="60% - 强调文字颜色 3 5 3 2" xfId="2864"/>
    <cellStyle name="60% - 强调文字颜色 3 5 4" xfId="2866"/>
    <cellStyle name="60% - 强调文字颜色 3 6" xfId="2867"/>
    <cellStyle name="60% - 强调文字颜色 3 6 2" xfId="2868"/>
    <cellStyle name="60% - 强调文字颜色 3 6 2 2" xfId="2869"/>
    <cellStyle name="60% - 强调文字颜色 3 6 3" xfId="2870"/>
    <cellStyle name="60% - 强调文字颜色 3 7" xfId="2871"/>
    <cellStyle name="60% - 强调文字颜色 3 7 2" xfId="2872"/>
    <cellStyle name="60% - 强调文字颜色 3 8" xfId="2873"/>
    <cellStyle name="60% - 强调文字颜色 3 9" xfId="2874"/>
    <cellStyle name="60% - 强调文字颜色 4 2" xfId="2875"/>
    <cellStyle name="60% - 强调文字颜色 4 2 2" xfId="962"/>
    <cellStyle name="60% - 强调文字颜色 4 2 2 2" xfId="2600"/>
    <cellStyle name="60% - 强调文字颜色 4 2 2 2 2" xfId="2604"/>
    <cellStyle name="60% - 强调文字颜色 4 2 2 2 2 2" xfId="2605"/>
    <cellStyle name="60% - 强调文字颜色 4 2 2 2 3" xfId="2607"/>
    <cellStyle name="60% - 强调文字颜色 4 2 2 3" xfId="2612"/>
    <cellStyle name="60% - 强调文字颜色 4 2 2 3 2" xfId="2615"/>
    <cellStyle name="60% - 强调文字颜色 4 2 2 4" xfId="2618"/>
    <cellStyle name="60% - 强调文字颜色 4 2 3" xfId="2621"/>
    <cellStyle name="60% - 强调文字颜色 4 2 3 2" xfId="2624"/>
    <cellStyle name="60% - 强调文字颜色 4 2 3 2 2" xfId="2628"/>
    <cellStyle name="60% - 强调文字颜色 4 2 3 2 2 2" xfId="2629"/>
    <cellStyle name="60% - 强调文字颜色 4 2 3 2 3" xfId="2631"/>
    <cellStyle name="60% - 强调文字颜色 4 2 3 3" xfId="2634"/>
    <cellStyle name="60% - 强调文字颜色 4 2 3 3 2" xfId="1356"/>
    <cellStyle name="60% - 强调文字颜色 4 2 3 4" xfId="2637"/>
    <cellStyle name="60% - 强调文字颜色 4 2 3 5" xfId="2877"/>
    <cellStyle name="60% - 强调文字颜色 4 2 4" xfId="2640"/>
    <cellStyle name="60% - 强调文字颜色 4 2 4 2" xfId="2643"/>
    <cellStyle name="60% - 强调文字颜色 4 2 4 2 2" xfId="2647"/>
    <cellStyle name="60% - 强调文字颜色 4 2 4 3" xfId="129"/>
    <cellStyle name="60% - 强调文字颜色 4 2 5" xfId="2142"/>
    <cellStyle name="60% - 强调文字颜色 4 2 5 2" xfId="2648"/>
    <cellStyle name="60% - 强调文字颜色 4 2 6" xfId="2650"/>
    <cellStyle name="60% - 强调文字颜色 4 2 7" xfId="2204"/>
    <cellStyle name="60% - 强调文字颜色 4 2_2015财政决算公开" xfId="2879"/>
    <cellStyle name="60% - 强调文字颜色 4 3" xfId="1433"/>
    <cellStyle name="60% - 强调文字颜色 4 3 2" xfId="2882"/>
    <cellStyle name="60% - 强调文字颜色 4 3 2 2" xfId="2886"/>
    <cellStyle name="60% - 强调文字颜色 4 3 2 2 2" xfId="2889"/>
    <cellStyle name="60% - 强调文字颜色 4 3 2 2 2 2" xfId="2890"/>
    <cellStyle name="60% - 强调文字颜色 4 3 2 2 3" xfId="214"/>
    <cellStyle name="60% - 强调文字颜色 4 3 2 3" xfId="2895"/>
    <cellStyle name="60% - 强调文字颜色 4 3 2 3 2" xfId="2897"/>
    <cellStyle name="60% - 强调文字颜色 4 3 2 4" xfId="2900"/>
    <cellStyle name="60% - 强调文字颜色 4 3 3" xfId="2903"/>
    <cellStyle name="60% - 强调文字颜色 4 3 3 2" xfId="2907"/>
    <cellStyle name="60% - 强调文字颜色 4 3 3 2 2" xfId="2911"/>
    <cellStyle name="60% - 强调文字颜色 4 3 3 3" xfId="2915"/>
    <cellStyle name="60% - 强调文字颜色 4 3 4" xfId="2795"/>
    <cellStyle name="60% - 强调文字颜色 4 3 4 2" xfId="2919"/>
    <cellStyle name="60% - 强调文字颜色 4 3 5" xfId="508"/>
    <cellStyle name="60% - 强调文字颜色 4 4" xfId="2921"/>
    <cellStyle name="60% - 强调文字颜色 4 4 2" xfId="2924"/>
    <cellStyle name="60% - 强调文字颜色 4 4 2 2" xfId="695"/>
    <cellStyle name="60% - 强调文字颜色 4 4 2 2 2" xfId="700"/>
    <cellStyle name="60% - 强调文字颜色 4 4 2 3" xfId="253"/>
    <cellStyle name="60% - 强调文字颜色 4 4 3" xfId="2927"/>
    <cellStyle name="60% - 强调文字颜色 4 4 3 2" xfId="189"/>
    <cellStyle name="60% - 强调文字颜色 4 4 4" xfId="2931"/>
    <cellStyle name="60% - 强调文字颜色 4 5" xfId="2932"/>
    <cellStyle name="60% - 强调文字颜色 4 5 2" xfId="2933"/>
    <cellStyle name="60% - 强调文字颜色 4 5 2 2" xfId="895"/>
    <cellStyle name="60% - 强调文字颜色 4 5 2 2 2" xfId="950"/>
    <cellStyle name="60% - 强调文字颜色 4 5 2 3" xfId="954"/>
    <cellStyle name="60% - 强调文字颜色 4 5 3" xfId="2934"/>
    <cellStyle name="60% - 强调文字颜色 4 5 3 2" xfId="2935"/>
    <cellStyle name="60% - 强调文字颜色 4 5 4" xfId="2936"/>
    <cellStyle name="60% - 强调文字颜色 4 6" xfId="2937"/>
    <cellStyle name="60% - 强调文字颜色 4 6 2" xfId="2939"/>
    <cellStyle name="60% - 强调文字颜色 4 6 2 2" xfId="2940"/>
    <cellStyle name="60% - 强调文字颜色 4 6 3" xfId="2941"/>
    <cellStyle name="60% - 强调文字颜色 4 7" xfId="2942"/>
    <cellStyle name="60% - 强调文字颜色 4 7 2" xfId="2943"/>
    <cellStyle name="60% - 强调文字颜色 4 8" xfId="2944"/>
    <cellStyle name="60% - 强调文字颜色 4 9" xfId="2945"/>
    <cellStyle name="60% - 强调文字颜色 5 2" xfId="2946"/>
    <cellStyle name="60% - 强调文字颜色 5 2 2" xfId="2947"/>
    <cellStyle name="60% - 强调文字颜色 5 2 2 2" xfId="2948"/>
    <cellStyle name="60% - 强调文字颜色 5 2 2 2 2" xfId="2951"/>
    <cellStyle name="60% - 强调文字颜色 5 2 2 2 2 2" xfId="2952"/>
    <cellStyle name="60% - 强调文字颜色 5 2 2 2 3" xfId="2954"/>
    <cellStyle name="60% - 强调文字颜色 5 2 2 3" xfId="2955"/>
    <cellStyle name="60% - 强调文字颜色 5 2 2 3 2" xfId="2958"/>
    <cellStyle name="60% - 强调文字颜色 5 2 2 4" xfId="2962"/>
    <cellStyle name="60% - 强调文字颜色 5 2 3" xfId="1061"/>
    <cellStyle name="60% - 强调文字颜色 5 2 3 2" xfId="2963"/>
    <cellStyle name="60% - 强调文字颜色 5 2 3 2 2" xfId="2964"/>
    <cellStyle name="60% - 强调文字颜色 5 2 3 2 2 2" xfId="2966"/>
    <cellStyle name="60% - 强调文字颜色 5 2 3 2 3" xfId="2967"/>
    <cellStyle name="60% - 强调文字颜色 5 2 3 3" xfId="2968"/>
    <cellStyle name="60% - 强调文字颜色 5 2 3 3 2" xfId="1448"/>
    <cellStyle name="60% - 强调文字颜色 5 2 3 4" xfId="2970"/>
    <cellStyle name="60% - 强调文字颜色 5 2 3 5" xfId="352"/>
    <cellStyle name="60% - 强调文字颜色 5 2 4" xfId="2803"/>
    <cellStyle name="60% - 强调文字颜色 5 2 4 2" xfId="2971"/>
    <cellStyle name="60% - 强调文字颜色 5 2 4 2 2" xfId="2973"/>
    <cellStyle name="60% - 强调文字颜色 5 2 4 3" xfId="2974"/>
    <cellStyle name="60% - 强调文字颜色 5 2 5" xfId="2975"/>
    <cellStyle name="60% - 强调文字颜色 5 2 5 2" xfId="2976"/>
    <cellStyle name="60% - 强调文字颜色 5 2 6" xfId="2977"/>
    <cellStyle name="60% - 强调文字颜色 5 2 7" xfId="2320"/>
    <cellStyle name="60% - 强调文字颜色 5 2_2015财政决算公开" xfId="2978"/>
    <cellStyle name="60% - 强调文字颜色 5 3" xfId="2979"/>
    <cellStyle name="60% - 强调文字颜色 5 3 2" xfId="2980"/>
    <cellStyle name="60% - 强调文字颜色 5 3 2 2" xfId="312"/>
    <cellStyle name="60% - 强调文字颜色 5 3 2 2 2" xfId="378"/>
    <cellStyle name="60% - 强调文字颜色 5 3 2 2 2 2" xfId="2981"/>
    <cellStyle name="60% - 强调文字颜色 5 3 2 2 3" xfId="2982"/>
    <cellStyle name="60% - 强调文字颜色 5 3 2 3" xfId="380"/>
    <cellStyle name="60% - 强调文字颜色 5 3 2 3 2" xfId="382"/>
    <cellStyle name="60% - 强调文字颜色 5 3 2 4" xfId="2984"/>
    <cellStyle name="60% - 强调文字颜色 5 3 3" xfId="2985"/>
    <cellStyle name="60% - 强调文字颜色 5 3 3 2" xfId="319"/>
    <cellStyle name="60% - 强调文字颜色 5 3 3 2 2" xfId="2986"/>
    <cellStyle name="60% - 强调文字颜色 5 3 3 3" xfId="2987"/>
    <cellStyle name="60% - 强调文字颜色 5 3 4" xfId="2988"/>
    <cellStyle name="60% - 强调文字颜色 5 3 4 2" xfId="2989"/>
    <cellStyle name="60% - 强调文字颜色 5 3 5" xfId="333"/>
    <cellStyle name="60% - 强调文字颜色 5 4" xfId="2990"/>
    <cellStyle name="60% - 强调文字颜色 5 4 2" xfId="2991"/>
    <cellStyle name="60% - 强调文字颜色 5 4 2 2" xfId="343"/>
    <cellStyle name="60% - 强调文字颜色 5 4 2 2 2" xfId="1013"/>
    <cellStyle name="60% - 强调文字颜色 5 4 2 3" xfId="1015"/>
    <cellStyle name="60% - 强调文字颜色 5 4 3" xfId="2992"/>
    <cellStyle name="60% - 强调文字颜色 5 4 3 2" xfId="2995"/>
    <cellStyle name="60% - 强调文字颜色 5 4 4" xfId="2996"/>
    <cellStyle name="60% - 强调文字颜色 5 5" xfId="2997"/>
    <cellStyle name="60% - 强调文字颜色 5 5 2" xfId="2998"/>
    <cellStyle name="60% - 强调文字颜色 5 5 2 2" xfId="357"/>
    <cellStyle name="60% - 强调文字颜色 5 5 2 2 2" xfId="1323"/>
    <cellStyle name="60% - 强调文字颜色 5 5 2 3" xfId="1326"/>
    <cellStyle name="60% - 强调文字颜色 5 5 3" xfId="2999"/>
    <cellStyle name="60% - 强调文字颜色 5 5 3 2" xfId="1340"/>
    <cellStyle name="60% - 强调文字颜色 5 5 4" xfId="3000"/>
    <cellStyle name="60% - 强调文字颜色 5 6" xfId="2668"/>
    <cellStyle name="60% - 强调文字颜色 5 6 2" xfId="3001"/>
    <cellStyle name="60% - 强调文字颜色 5 6 2 2" xfId="3002"/>
    <cellStyle name="60% - 强调文字颜色 5 6 3" xfId="3003"/>
    <cellStyle name="60% - 强调文字颜色 5 7" xfId="3004"/>
    <cellStyle name="60% - 强调文字颜色 5 7 2" xfId="3005"/>
    <cellStyle name="60% - 强调文字颜色 5 8" xfId="2764"/>
    <cellStyle name="60% - 强调文字颜色 5 9" xfId="1080"/>
    <cellStyle name="60% - 强调文字颜色 6 2" xfId="3006"/>
    <cellStyle name="60% - 强调文字颜色 6 2 2" xfId="3007"/>
    <cellStyle name="60% - 强调文字颜色 6 2 2 2" xfId="3008"/>
    <cellStyle name="60% - 强调文字颜色 6 2 2 2 2" xfId="3009"/>
    <cellStyle name="60% - 强调文字颜色 6 2 2 2 2 2" xfId="3010"/>
    <cellStyle name="60% - 强调文字颜色 6 2 2 2 3" xfId="3011"/>
    <cellStyle name="60% - 强调文字颜色 6 2 2 3" xfId="3013"/>
    <cellStyle name="60% - 强调文字颜色 6 2 2 3 2" xfId="3014"/>
    <cellStyle name="60% - 强调文字颜色 6 2 2 4" xfId="3016"/>
    <cellStyle name="60% - 强调文字颜色 6 2 3" xfId="3017"/>
    <cellStyle name="60% - 强调文字颜色 6 2 3 2" xfId="3018"/>
    <cellStyle name="60% - 强调文字颜色 6 2 3 2 2" xfId="3019"/>
    <cellStyle name="60% - 强调文字颜色 6 2 3 2 2 2" xfId="3022"/>
    <cellStyle name="60% - 强调文字颜色 6 2 3 2 3" xfId="3023"/>
    <cellStyle name="60% - 强调文字颜色 6 2 3 3" xfId="3024"/>
    <cellStyle name="60% - 强调文字颜色 6 2 3 3 2" xfId="1567"/>
    <cellStyle name="60% - 强调文字颜色 6 2 3 4" xfId="3025"/>
    <cellStyle name="60% - 强调文字颜色 6 2 3 5" xfId="3026"/>
    <cellStyle name="60% - 强调文字颜色 6 2 4" xfId="416"/>
    <cellStyle name="60% - 强调文字颜色 6 2 4 2" xfId="3027"/>
    <cellStyle name="60% - 强调文字颜色 6 2 4 2 2" xfId="3029"/>
    <cellStyle name="60% - 强调文字颜色 6 2 4 3" xfId="2891"/>
    <cellStyle name="60% - 强调文字颜色 6 2 5" xfId="3030"/>
    <cellStyle name="60% - 强调文字颜色 6 2 5 2" xfId="547"/>
    <cellStyle name="60% - 强调文字颜色 6 2 6" xfId="3031"/>
    <cellStyle name="60% - 强调文字颜色 6 2 7" xfId="2425"/>
    <cellStyle name="60% - 强调文字颜色 6 2_2015财政决算公开" xfId="309"/>
    <cellStyle name="60% - 强调文字颜色 6 3" xfId="3033"/>
    <cellStyle name="60% - 强调文字颜色 6 3 2" xfId="3034"/>
    <cellStyle name="60% - 强调文字颜色 6 3 2 2" xfId="424"/>
    <cellStyle name="60% - 强调文字颜色 6 3 2 2 2" xfId="924"/>
    <cellStyle name="60% - 强调文字颜色 6 3 2 2 2 2" xfId="1886"/>
    <cellStyle name="60% - 强调文字颜色 6 3 2 2 3" xfId="1893"/>
    <cellStyle name="60% - 强调文字颜色 6 3 2 3" xfId="927"/>
    <cellStyle name="60% - 强调文字颜色 6 3 2 3 2" xfId="929"/>
    <cellStyle name="60% - 强调文字颜色 6 3 2 4" xfId="3035"/>
    <cellStyle name="60% - 强调文字颜色 6 3 3" xfId="3036"/>
    <cellStyle name="60% - 强调文字颜色 6 3 3 2" xfId="430"/>
    <cellStyle name="60% - 强调文字颜色 6 3 3 2 2" xfId="3038"/>
    <cellStyle name="60% - 强调文字颜色 6 3 3 3" xfId="3040"/>
    <cellStyle name="60% - 强调文字颜色 6 3 4" xfId="3041"/>
    <cellStyle name="60% - 强调文字颜色 6 3 4 2" xfId="3042"/>
    <cellStyle name="60% - 强调文字颜色 6 3 5" xfId="3043"/>
    <cellStyle name="60% - 强调文字颜色 6 4" xfId="3045"/>
    <cellStyle name="60% - 强调文字颜色 6 4 2" xfId="3047"/>
    <cellStyle name="60% - 强调文字颜色 6 4 2 2" xfId="1038"/>
    <cellStyle name="60% - 强调文字颜色 6 4 2 2 2" xfId="1129"/>
    <cellStyle name="60% - 强调文字颜色 6 4 2 3" xfId="1131"/>
    <cellStyle name="60% - 强调文字颜色 6 4 3" xfId="3049"/>
    <cellStyle name="60% - 强调文字颜色 6 4 3 2" xfId="1349"/>
    <cellStyle name="60% - 强调文字颜色 6 4 4" xfId="3050"/>
    <cellStyle name="60% - 强调文字颜色 6 5" xfId="3052"/>
    <cellStyle name="60% - 强调文字颜色 6 5 2" xfId="124"/>
    <cellStyle name="60% - 强调文字颜色 6 5 2 2" xfId="1148"/>
    <cellStyle name="60% - 强调文字颜色 6 5 2 2 2" xfId="3054"/>
    <cellStyle name="60% - 强调文字颜色 6 5 2 3" xfId="3055"/>
    <cellStyle name="60% - 强调文字颜色 6 5 3" xfId="144"/>
    <cellStyle name="60% - 强调文字颜色 6 5 3 2" xfId="3056"/>
    <cellStyle name="60% - 强调文字颜色 6 5 4" xfId="3057"/>
    <cellStyle name="60% - 强调文字颜色 6 6" xfId="3060"/>
    <cellStyle name="60% - 强调文字颜色 6 6 2" xfId="3062"/>
    <cellStyle name="60% - 强调文字颜色 6 6 2 2" xfId="2659"/>
    <cellStyle name="60% - 强调文字颜色 6 6 3" xfId="3063"/>
    <cellStyle name="60% - 强调文字颜色 6 7" xfId="3064"/>
    <cellStyle name="60% - 强调文字颜色 6 7 2" xfId="2580"/>
    <cellStyle name="60% - 强调文字颜色 6 8" xfId="3066"/>
    <cellStyle name="60% - 强调文字颜色 6 9" xfId="1083"/>
    <cellStyle name="60% - 着色 1" xfId="3067"/>
    <cellStyle name="60% - 着色 1 2" xfId="3068"/>
    <cellStyle name="60% - 着色 2" xfId="3069"/>
    <cellStyle name="60% - 着色 2 2" xfId="3071"/>
    <cellStyle name="60% - 着色 3" xfId="3072"/>
    <cellStyle name="60% - 着色 3 2" xfId="3073"/>
    <cellStyle name="60% - 着色 4" xfId="3074"/>
    <cellStyle name="60% - 着色 4 2" xfId="1943"/>
    <cellStyle name="60% - 着色 5" xfId="3075"/>
    <cellStyle name="60% - 着色 6" xfId="3077"/>
    <cellStyle name="60% - 着色 6 2" xfId="132"/>
    <cellStyle name="Calc Currency (0)" xfId="3079"/>
    <cellStyle name="Calc Currency (0) 2" xfId="2689"/>
    <cellStyle name="Calc Currency (0) 3" xfId="2694"/>
    <cellStyle name="Comma [0]" xfId="2312"/>
    <cellStyle name="Comma [0] 2" xfId="3081"/>
    <cellStyle name="Comma [0] 3" xfId="3083"/>
    <cellStyle name="comma zerodec" xfId="3084"/>
    <cellStyle name="comma zerodec 2" xfId="2769"/>
    <cellStyle name="comma zerodec 3" xfId="2776"/>
    <cellStyle name="Comma_1995" xfId="3086"/>
    <cellStyle name="Currency [0]" xfId="3087"/>
    <cellStyle name="Currency [0] 2" xfId="3088"/>
    <cellStyle name="Currency [0] 3" xfId="3089"/>
    <cellStyle name="Currency_1995" xfId="2598"/>
    <cellStyle name="Currency1" xfId="1977"/>
    <cellStyle name="Currency1 2" xfId="3090"/>
    <cellStyle name="Currency1 3" xfId="3091"/>
    <cellStyle name="Date" xfId="3092"/>
    <cellStyle name="Date 2" xfId="3093"/>
    <cellStyle name="Date 3" xfId="3095"/>
    <cellStyle name="Dollar (zero dec)" xfId="3097"/>
    <cellStyle name="Dollar (zero dec) 2" xfId="3098"/>
    <cellStyle name="Dollar (zero dec) 3" xfId="3100"/>
    <cellStyle name="Fixed" xfId="3104"/>
    <cellStyle name="Fixed 2" xfId="2961"/>
    <cellStyle name="Fixed 3" xfId="3106"/>
    <cellStyle name="Header1" xfId="3053"/>
    <cellStyle name="Header1 2" xfId="3107"/>
    <cellStyle name="Header2" xfId="3110"/>
    <cellStyle name="Header2 2" xfId="3111"/>
    <cellStyle name="HEADING1" xfId="2401"/>
    <cellStyle name="HEADING1 2" xfId="3112"/>
    <cellStyle name="HEADING1 3" xfId="2418"/>
    <cellStyle name="HEADING2" xfId="3113"/>
    <cellStyle name="HEADING2 2" xfId="3114"/>
    <cellStyle name="HEADING2 3" xfId="1534"/>
    <cellStyle name="no dec" xfId="1930"/>
    <cellStyle name="no dec 2" xfId="1932"/>
    <cellStyle name="no dec 3" xfId="1935"/>
    <cellStyle name="Norma,_laroux_4_营业在建 (2)_E21" xfId="1128"/>
    <cellStyle name="Normal_#10-Headcount" xfId="3115"/>
    <cellStyle name="Percent_laroux" xfId="1863"/>
    <cellStyle name="Total" xfId="3117"/>
    <cellStyle name="Total 2" xfId="3120"/>
    <cellStyle name="Total 3" xfId="3122"/>
    <cellStyle name="百分比 2" xfId="3126"/>
    <cellStyle name="百分比 2 2" xfId="1117"/>
    <cellStyle name="百分比 2 2 2" xfId="3128"/>
    <cellStyle name="百分比 2 2 2 2" xfId="3129"/>
    <cellStyle name="百分比 2 2 2 2 2" xfId="717"/>
    <cellStyle name="百分比 2 2 2 2 2 2" xfId="724"/>
    <cellStyle name="百分比 2 2 2 2 3" xfId="731"/>
    <cellStyle name="百分比 2 2 2 3" xfId="3130"/>
    <cellStyle name="百分比 2 2 2 3 2" xfId="3131"/>
    <cellStyle name="百分比 2 2 2 4" xfId="426"/>
    <cellStyle name="百分比 2 2 3" xfId="3132"/>
    <cellStyle name="百分比 2 2 3 2" xfId="3133"/>
    <cellStyle name="百分比 2 2 3 2 2" xfId="3134"/>
    <cellStyle name="百分比 2 2 3 3" xfId="3135"/>
    <cellStyle name="百分比 2 2 4" xfId="3137"/>
    <cellStyle name="百分比 2 2 4 2" xfId="2433"/>
    <cellStyle name="百分比 2 2 5" xfId="3138"/>
    <cellStyle name="百分比 2 3" xfId="838"/>
    <cellStyle name="百分比 2 3 2" xfId="3139"/>
    <cellStyle name="百分比 2 3 2 2" xfId="3140"/>
    <cellStyle name="百分比 2 3 2 2 2" xfId="3141"/>
    <cellStyle name="百分比 2 3 2 2 3" xfId="3143"/>
    <cellStyle name="百分比 2 3 2 3" xfId="3144"/>
    <cellStyle name="百分比 2 3 2 4" xfId="3145"/>
    <cellStyle name="百分比 2 3 3" xfId="3146"/>
    <cellStyle name="百分比 2 3 3 2" xfId="3147"/>
    <cellStyle name="百分比 2 3 3 3" xfId="3148"/>
    <cellStyle name="百分比 2 3 4" xfId="3150"/>
    <cellStyle name="百分比 2 3 5" xfId="3151"/>
    <cellStyle name="百分比 2 4" xfId="3153"/>
    <cellStyle name="百分比 2 4 2" xfId="3154"/>
    <cellStyle name="百分比 2 4 2 2" xfId="3155"/>
    <cellStyle name="百分比 2 4 3" xfId="202"/>
    <cellStyle name="百分比 2 5" xfId="3156"/>
    <cellStyle name="百分比 2 5 2" xfId="3157"/>
    <cellStyle name="百分比 2 6" xfId="2883"/>
    <cellStyle name="百分比 3" xfId="3158"/>
    <cellStyle name="百分比 3 2" xfId="3160"/>
    <cellStyle name="百分比 3 2 2" xfId="3044"/>
    <cellStyle name="百分比 3 2 2 2" xfId="3046"/>
    <cellStyle name="百分比 3 2 2 2 2" xfId="1037"/>
    <cellStyle name="百分比 3 2 2 3" xfId="3048"/>
    <cellStyle name="百分比 3 2 3" xfId="3051"/>
    <cellStyle name="百分比 3 2 3 2" xfId="123"/>
    <cellStyle name="百分比 3 2 4" xfId="3059"/>
    <cellStyle name="百分比 3 3" xfId="842"/>
    <cellStyle name="百分比 3 3 2" xfId="3161"/>
    <cellStyle name="百分比 3 3 2 2" xfId="3162"/>
    <cellStyle name="百分比 3 3 3" xfId="3163"/>
    <cellStyle name="百分比 3 4" xfId="3164"/>
    <cellStyle name="百分比 3 4 2" xfId="3165"/>
    <cellStyle name="百分比 3 4 3" xfId="230"/>
    <cellStyle name="百分比 3 5" xfId="3166"/>
    <cellStyle name="百分比 3 5 2" xfId="98"/>
    <cellStyle name="百分比 3 6" xfId="2904"/>
    <cellStyle name="百分比 4" xfId="1420"/>
    <cellStyle name="百分比 4 2" xfId="3168"/>
    <cellStyle name="百分比 4 2 2" xfId="3170"/>
    <cellStyle name="百分比 4 2 2 2" xfId="3173"/>
    <cellStyle name="百分比 4 2 2 2 2" xfId="3174"/>
    <cellStyle name="百分比 4 2 2 2 3" xfId="3176"/>
    <cellStyle name="百分比 4 2 2 3" xfId="3178"/>
    <cellStyle name="百分比 4 2 2 4" xfId="3179"/>
    <cellStyle name="百分比 4 2 3" xfId="3181"/>
    <cellStyle name="百分比 4 2 3 2" xfId="3184"/>
    <cellStyle name="百分比 4 2 3 3" xfId="3020"/>
    <cellStyle name="百分比 4 2 4" xfId="1563"/>
    <cellStyle name="百分比 4 2 5" xfId="1571"/>
    <cellStyle name="百分比 4 3" xfId="3186"/>
    <cellStyle name="百分比 4 3 2" xfId="3189"/>
    <cellStyle name="百分比 4 3 2 2" xfId="3192"/>
    <cellStyle name="百分比 4 3 2 3" xfId="3194"/>
    <cellStyle name="百分比 4 3 3" xfId="2148"/>
    <cellStyle name="百分比 4 3 4" xfId="1581"/>
    <cellStyle name="百分比 4 4" xfId="3196"/>
    <cellStyle name="百分比 4 4 2" xfId="3197"/>
    <cellStyle name="百分比 4 4 3" xfId="161"/>
    <cellStyle name="百分比 4 5" xfId="1905"/>
    <cellStyle name="百分比 4 6" xfId="2916"/>
    <cellStyle name="百分比 5" xfId="3200"/>
    <cellStyle name="百分比 5 2" xfId="3204"/>
    <cellStyle name="百分比 5 2 2" xfId="3208"/>
    <cellStyle name="百分比 5 2 2 2" xfId="3213"/>
    <cellStyle name="百分比 5 2 2 2 2" xfId="3214"/>
    <cellStyle name="百分比 5 2 2 2 3" xfId="3215"/>
    <cellStyle name="百分比 5 2 2 3" xfId="959"/>
    <cellStyle name="百分比 5 2 2 4" xfId="3217"/>
    <cellStyle name="百分比 5 2 3" xfId="3220"/>
    <cellStyle name="百分比 5 2 3 2" xfId="3224"/>
    <cellStyle name="百分比 5 2 3 3" xfId="3039"/>
    <cellStyle name="百分比 5 2 4" xfId="1624"/>
    <cellStyle name="百分比 5 2 5" xfId="1633"/>
    <cellStyle name="百分比 5 3" xfId="3228"/>
    <cellStyle name="百分比 5 3 2" xfId="3231"/>
    <cellStyle name="百分比 5 3 2 2" xfId="3232"/>
    <cellStyle name="百分比 5 3 2 3" xfId="3233"/>
    <cellStyle name="百分比 5 3 3" xfId="3234"/>
    <cellStyle name="百分比 5 3 4" xfId="1642"/>
    <cellStyle name="百分比 5 4" xfId="3239"/>
    <cellStyle name="百分比 5 4 2" xfId="3242"/>
    <cellStyle name="百分比 5 4 3" xfId="3243"/>
    <cellStyle name="百分比 5 5" xfId="3245"/>
    <cellStyle name="百分比 5 5 2" xfId="3247"/>
    <cellStyle name="百分比 5 5 3" xfId="3248"/>
    <cellStyle name="百分比 5 6" xfId="3249"/>
    <cellStyle name="百分比 5 7" xfId="810"/>
    <cellStyle name="百分比 5 7 2" xfId="3252"/>
    <cellStyle name="百分比 5 8" xfId="3253"/>
    <cellStyle name="百分比 6" xfId="3255"/>
    <cellStyle name="百分比 6 2" xfId="3259"/>
    <cellStyle name="百分比 6 2 2" xfId="3262"/>
    <cellStyle name="百分比 6 2 2 2" xfId="3265"/>
    <cellStyle name="百分比 6 2 2 2 2" xfId="2236"/>
    <cellStyle name="百分比 6 2 2 3" xfId="3266"/>
    <cellStyle name="百分比 6 2 3" xfId="3268"/>
    <cellStyle name="百分比 6 2 3 2" xfId="3271"/>
    <cellStyle name="百分比 6 2 4" xfId="1658"/>
    <cellStyle name="百分比 6 3" xfId="3275"/>
    <cellStyle name="百分比 6 3 2" xfId="3278"/>
    <cellStyle name="百分比 6 3 2 2" xfId="3280"/>
    <cellStyle name="百分比 6 3 3" xfId="3281"/>
    <cellStyle name="百分比 6 4" xfId="3284"/>
    <cellStyle name="百分比 6 4 2" xfId="3286"/>
    <cellStyle name="百分比 6 5" xfId="3288"/>
    <cellStyle name="百分比 7" xfId="3289"/>
    <cellStyle name="百分比 7 2" xfId="3292"/>
    <cellStyle name="百分比 7 2 2" xfId="3293"/>
    <cellStyle name="百分比 7 2 2 2" xfId="3294"/>
    <cellStyle name="百分比 7 2 2 2 2" xfId="3295"/>
    <cellStyle name="百分比 7 2 2 2 3" xfId="3296"/>
    <cellStyle name="百分比 7 2 2 3" xfId="3297"/>
    <cellStyle name="百分比 7 2 2 4" xfId="3298"/>
    <cellStyle name="百分比 7 2 3" xfId="3299"/>
    <cellStyle name="百分比 7 2 3 2" xfId="3300"/>
    <cellStyle name="百分比 7 2 3 3" xfId="3301"/>
    <cellStyle name="百分比 7 2 4" xfId="1678"/>
    <cellStyle name="百分比 7 2 5" xfId="1682"/>
    <cellStyle name="百分比 7 3" xfId="3302"/>
    <cellStyle name="百分比 7 3 2" xfId="3303"/>
    <cellStyle name="百分比 7 3 2 2" xfId="3304"/>
    <cellStyle name="百分比 7 3 2 3" xfId="3305"/>
    <cellStyle name="百分比 7 3 3" xfId="3306"/>
    <cellStyle name="百分比 7 3 4" xfId="1686"/>
    <cellStyle name="百分比 7 4" xfId="3307"/>
    <cellStyle name="百分比 7 4 2" xfId="3310"/>
    <cellStyle name="百分比 7 4 3" xfId="1413"/>
    <cellStyle name="百分比 7 5" xfId="3311"/>
    <cellStyle name="百分比 7 6" xfId="2261"/>
    <cellStyle name="百分比 8" xfId="3312"/>
    <cellStyle name="标题 1 2" xfId="2021"/>
    <cellStyle name="标题 1 2 2" xfId="601"/>
    <cellStyle name="标题 1 2 2 2" xfId="3313"/>
    <cellStyle name="标题 1 2 2 2 2" xfId="3315"/>
    <cellStyle name="标题 1 2 2 3" xfId="3317"/>
    <cellStyle name="标题 1 2 3" xfId="3318"/>
    <cellStyle name="标题 1 2 3 2" xfId="3319"/>
    <cellStyle name="标题 1 2 3 2 2" xfId="2855"/>
    <cellStyle name="标题 1 2 3 3" xfId="3321"/>
    <cellStyle name="标题 1 2 3 4" xfId="3323"/>
    <cellStyle name="标题 1 2 4" xfId="1026"/>
    <cellStyle name="标题 1 2 4 2" xfId="3325"/>
    <cellStyle name="标题 1 2 5" xfId="2994"/>
    <cellStyle name="标题 1 2_2015财政决算公开" xfId="3021"/>
    <cellStyle name="标题 1 3" xfId="1824"/>
    <cellStyle name="标题 1 3 2" xfId="620"/>
    <cellStyle name="标题 1 3 2 2" xfId="3326"/>
    <cellStyle name="标题 1 3 2 2 2" xfId="3329"/>
    <cellStyle name="标题 1 3 2 3" xfId="3330"/>
    <cellStyle name="标题 1 3 3" xfId="3331"/>
    <cellStyle name="标题 1 3 3 2" xfId="3332"/>
    <cellStyle name="标题 1 3 4" xfId="1031"/>
    <cellStyle name="标题 1 4" xfId="3334"/>
    <cellStyle name="标题 1 4 2" xfId="3336"/>
    <cellStyle name="标题 1 4 2 2" xfId="2114"/>
    <cellStyle name="标题 1 4 3" xfId="3337"/>
    <cellStyle name="标题 1 5" xfId="3340"/>
    <cellStyle name="标题 1 5 2" xfId="55"/>
    <cellStyle name="标题 1 5 2 2" xfId="2150"/>
    <cellStyle name="标题 1 5 3" xfId="3341"/>
    <cellStyle name="标题 1 6" xfId="3344"/>
    <cellStyle name="标题 1 6 2" xfId="3345"/>
    <cellStyle name="标题 1 7" xfId="3346"/>
    <cellStyle name="标题 1 8" xfId="910"/>
    <cellStyle name="标题 10" xfId="3347"/>
    <cellStyle name="标题 2 2" xfId="3348"/>
    <cellStyle name="标题 2 2 2" xfId="763"/>
    <cellStyle name="标题 2 2 2 2" xfId="3349"/>
    <cellStyle name="标题 2 2 2 2 2" xfId="3351"/>
    <cellStyle name="标题 2 2 2 3" xfId="3352"/>
    <cellStyle name="标题 2 2 3" xfId="3353"/>
    <cellStyle name="标题 2 2 3 2" xfId="3355"/>
    <cellStyle name="标题 2 2 3 2 2" xfId="2695"/>
    <cellStyle name="标题 2 2 3 3" xfId="3357"/>
    <cellStyle name="标题 2 2 3 4" xfId="3360"/>
    <cellStyle name="标题 2 2 4" xfId="1332"/>
    <cellStyle name="标题 2 2 4 2" xfId="1336"/>
    <cellStyle name="标题 2 2 5" xfId="1339"/>
    <cellStyle name="标题 2 2_2015财政决算公开" xfId="1967"/>
    <cellStyle name="标题 2 3" xfId="3361"/>
    <cellStyle name="标题 2 3 2" xfId="779"/>
    <cellStyle name="标题 2 3 2 2" xfId="3363"/>
    <cellStyle name="标题 2 3 2 2 2" xfId="3364"/>
    <cellStyle name="标题 2 3 2 3" xfId="3365"/>
    <cellStyle name="标题 2 3 3" xfId="3366"/>
    <cellStyle name="标题 2 3 3 2" xfId="3367"/>
    <cellStyle name="标题 2 3 4" xfId="3369"/>
    <cellStyle name="标题 2 4" xfId="3370"/>
    <cellStyle name="标题 2 4 2" xfId="3372"/>
    <cellStyle name="标题 2 4 2 2" xfId="2218"/>
    <cellStyle name="标题 2 4 3" xfId="3263"/>
    <cellStyle name="标题 2 5" xfId="3373"/>
    <cellStyle name="标题 2 5 2" xfId="807"/>
    <cellStyle name="标题 2 5 2 2" xfId="2272"/>
    <cellStyle name="标题 2 5 3" xfId="3269"/>
    <cellStyle name="标题 2 6" xfId="3375"/>
    <cellStyle name="标题 2 6 2" xfId="3175"/>
    <cellStyle name="标题 2 7" xfId="3376"/>
    <cellStyle name="标题 2 8" xfId="1446"/>
    <cellStyle name="标题 3 2" xfId="3377"/>
    <cellStyle name="标题 3 2 2" xfId="3379"/>
    <cellStyle name="标题 3 2 2 2" xfId="3384"/>
    <cellStyle name="标题 3 2 2 2 2" xfId="1066"/>
    <cellStyle name="标题 3 2 2 3" xfId="3389"/>
    <cellStyle name="标题 3 2 3" xfId="3391"/>
    <cellStyle name="标题 3 2 3 2" xfId="1722"/>
    <cellStyle name="标题 3 2 3 2 2" xfId="1282"/>
    <cellStyle name="标题 3 2 3 3" xfId="3393"/>
    <cellStyle name="标题 3 2 3 4" xfId="3394"/>
    <cellStyle name="标题 3 2 4" xfId="3397"/>
    <cellStyle name="标题 3 2 4 2" xfId="3399"/>
    <cellStyle name="标题 3 2 5" xfId="3401"/>
    <cellStyle name="标题 3 2_2015财政决算公开" xfId="3119"/>
    <cellStyle name="标题 3 3" xfId="3402"/>
    <cellStyle name="标题 3 3 2" xfId="3403"/>
    <cellStyle name="标题 3 3 2 2" xfId="2741"/>
    <cellStyle name="标题 3 3 2 2 2" xfId="2743"/>
    <cellStyle name="标题 3 3 2 3" xfId="2745"/>
    <cellStyle name="标题 3 3 3" xfId="3404"/>
    <cellStyle name="标题 3 3 3 2" xfId="2816"/>
    <cellStyle name="标题 3 3 4" xfId="3405"/>
    <cellStyle name="标题 3 4" xfId="3406"/>
    <cellStyle name="标题 3 4 2" xfId="3407"/>
    <cellStyle name="标题 3 4 2 2" xfId="2330"/>
    <cellStyle name="标题 3 4 3" xfId="3279"/>
    <cellStyle name="标题 3 5" xfId="3408"/>
    <cellStyle name="标题 3 5 2" xfId="3409"/>
    <cellStyle name="标题 3 5 2 2" xfId="2372"/>
    <cellStyle name="标题 3 5 3" xfId="3410"/>
    <cellStyle name="标题 3 6" xfId="3413"/>
    <cellStyle name="标题 3 6 2" xfId="3414"/>
    <cellStyle name="标题 3 7" xfId="3415"/>
    <cellStyle name="标题 3 8" xfId="3416"/>
    <cellStyle name="标题 4 2" xfId="301"/>
    <cellStyle name="标题 4 2 2" xfId="3417"/>
    <cellStyle name="标题 4 2 2 2" xfId="3418"/>
    <cellStyle name="标题 4 2 2 2 2" xfId="3419"/>
    <cellStyle name="标题 4 2 2 3" xfId="3420"/>
    <cellStyle name="标题 4 2 3" xfId="3421"/>
    <cellStyle name="标题 4 2 3 2" xfId="3422"/>
    <cellStyle name="标题 4 2 3 2 2" xfId="3423"/>
    <cellStyle name="标题 4 2 3 3" xfId="3424"/>
    <cellStyle name="标题 4 2 3 4" xfId="1994"/>
    <cellStyle name="标题 4 2 4" xfId="3425"/>
    <cellStyle name="标题 4 2 4 2" xfId="3426"/>
    <cellStyle name="标题 4 2 5" xfId="3427"/>
    <cellStyle name="标题 4 2_2015财政决算公开" xfId="3428"/>
    <cellStyle name="标题 4 3" xfId="3429"/>
    <cellStyle name="标题 4 3 2" xfId="3430"/>
    <cellStyle name="标题 4 3 2 2" xfId="3432"/>
    <cellStyle name="标题 4 3 2 2 2" xfId="3434"/>
    <cellStyle name="标题 4 3 2 3" xfId="3435"/>
    <cellStyle name="标题 4 3 3" xfId="3436"/>
    <cellStyle name="标题 4 3 3 2" xfId="3437"/>
    <cellStyle name="标题 4 3 4" xfId="3439"/>
    <cellStyle name="标题 4 4" xfId="1207"/>
    <cellStyle name="标题 4 4 2" xfId="1209"/>
    <cellStyle name="标题 4 4 2 2" xfId="1211"/>
    <cellStyle name="标题 4 4 3" xfId="1214"/>
    <cellStyle name="标题 4 5" xfId="1228"/>
    <cellStyle name="标题 4 5 2" xfId="1230"/>
    <cellStyle name="标题 4 5 2 2" xfId="1232"/>
    <cellStyle name="标题 4 5 3" xfId="1235"/>
    <cellStyle name="标题 4 6" xfId="1241"/>
    <cellStyle name="标题 4 6 2" xfId="1243"/>
    <cellStyle name="标题 4 7" xfId="1256"/>
    <cellStyle name="标题 4 8" xfId="1259"/>
    <cellStyle name="标题 5" xfId="526"/>
    <cellStyle name="标题 5 2" xfId="329"/>
    <cellStyle name="标题 5 2 2" xfId="3440"/>
    <cellStyle name="标题 5 2 2 2" xfId="3442"/>
    <cellStyle name="标题 5 2 2 2 2" xfId="3444"/>
    <cellStyle name="标题 5 2 2 2 2 2" xfId="1780"/>
    <cellStyle name="标题 5 2 2 2 2 2 2" xfId="1782"/>
    <cellStyle name="标题 5 2 2 2 3" xfId="3446"/>
    <cellStyle name="标题 5 2 2 2 3 2" xfId="1877"/>
    <cellStyle name="标题 5 2 2 2_2015财政决算公开" xfId="3447"/>
    <cellStyle name="标题 5 2 2 3" xfId="3203"/>
    <cellStyle name="标题 5 2 2 3 2" xfId="3207"/>
    <cellStyle name="标题 5 2 2 3 2 2" xfId="3212"/>
    <cellStyle name="标题 5 2 2 4" xfId="3227"/>
    <cellStyle name="标题 5 2 2 5" xfId="3238"/>
    <cellStyle name="标题 5 2 2 5 2" xfId="3241"/>
    <cellStyle name="标题 5 2 2_2015财政决算公开" xfId="3448"/>
    <cellStyle name="标题 5 2 3" xfId="3451"/>
    <cellStyle name="标题 5 2 3 2" xfId="3453"/>
    <cellStyle name="标题 5 2 3 2 2" xfId="3455"/>
    <cellStyle name="标题 5 2 3 2 2 2" xfId="3339"/>
    <cellStyle name="标题 5 2 3 3" xfId="3258"/>
    <cellStyle name="标题 5 2 3 4" xfId="3274"/>
    <cellStyle name="标题 5 2 3 4 2" xfId="3277"/>
    <cellStyle name="标题 5 2 3_2015财政决算公开" xfId="3109"/>
    <cellStyle name="标题 5 2 4" xfId="3457"/>
    <cellStyle name="标题 5 2 4 2" xfId="2129"/>
    <cellStyle name="标题 5 2 4 2 2" xfId="3458"/>
    <cellStyle name="标题 5 2 5" xfId="3459"/>
    <cellStyle name="标题 5 2 6" xfId="3460"/>
    <cellStyle name="标题 5 2 6 2" xfId="3462"/>
    <cellStyle name="标题 5 2_2015财政决算公开" xfId="2681"/>
    <cellStyle name="标题 5 3" xfId="3463"/>
    <cellStyle name="标题 5 3 2" xfId="114"/>
    <cellStyle name="标题 5 3 2 2" xfId="1697"/>
    <cellStyle name="标题 5 3 2 2 2" xfId="1699"/>
    <cellStyle name="标题 5 3 2 2 2 2" xfId="1647"/>
    <cellStyle name="标题 5 3 2 3" xfId="1735"/>
    <cellStyle name="标题 5 3 2 3 2" xfId="1738"/>
    <cellStyle name="标题 5 3 2_2015财政决算公开" xfId="90"/>
    <cellStyle name="标题 5 3 3" xfId="93"/>
    <cellStyle name="标题 5 3 3 2" xfId="1803"/>
    <cellStyle name="标题 5 3 3 2 2" xfId="1807"/>
    <cellStyle name="标题 5 3 4" xfId="77"/>
    <cellStyle name="标题 5 3 5" xfId="3464"/>
    <cellStyle name="标题 5 3 5 2" xfId="3467"/>
    <cellStyle name="标题 5 3_2015财政决算公开" xfId="3468"/>
    <cellStyle name="标题 5 4" xfId="1269"/>
    <cellStyle name="标题 5 4 2" xfId="1271"/>
    <cellStyle name="标题 5 4 2 2" xfId="2517"/>
    <cellStyle name="标题 5 4 3" xfId="848"/>
    <cellStyle name="标题 5 5" xfId="1273"/>
    <cellStyle name="标题 5 5 2" xfId="1275"/>
    <cellStyle name="标题 5 6" xfId="1277"/>
    <cellStyle name="标题 5 7" xfId="1281"/>
    <cellStyle name="标题 5_2015财政决算公开" xfId="3469"/>
    <cellStyle name="标题 6" xfId="532"/>
    <cellStyle name="标题 6 2" xfId="3470"/>
    <cellStyle name="标题 7" xfId="3471"/>
    <cellStyle name="标题 7 2" xfId="3472"/>
    <cellStyle name="标题 8" xfId="2908"/>
    <cellStyle name="标题 9" xfId="3473"/>
    <cellStyle name="表标题" xfId="3475"/>
    <cellStyle name="表标题 2" xfId="3477"/>
    <cellStyle name="表标题 2 2" xfId="3478"/>
    <cellStyle name="表标题 2 2 2" xfId="521"/>
    <cellStyle name="表标题 2 2 2 2" xfId="3479"/>
    <cellStyle name="表标题 2 2 3" xfId="3480"/>
    <cellStyle name="表标题 2 3" xfId="3481"/>
    <cellStyle name="表标题 2 3 2" xfId="541"/>
    <cellStyle name="表标题 2 4" xfId="3482"/>
    <cellStyle name="表标题 3" xfId="3118"/>
    <cellStyle name="表标题 3 2" xfId="3483"/>
    <cellStyle name="表标题 3 2 2" xfId="651"/>
    <cellStyle name="表标题 3 3" xfId="3484"/>
    <cellStyle name="表标题 4" xfId="3121"/>
    <cellStyle name="表标题 4 2" xfId="3485"/>
    <cellStyle name="表标题 5" xfId="1888"/>
    <cellStyle name="差 2" xfId="3486"/>
    <cellStyle name="差 2 2" xfId="3487"/>
    <cellStyle name="差 2 2 2" xfId="749"/>
    <cellStyle name="差 2 2 2 2" xfId="751"/>
    <cellStyle name="差 2 2 2 2 2" xfId="753"/>
    <cellStyle name="差 2 2 2 3" xfId="756"/>
    <cellStyle name="差 2 2 3" xfId="770"/>
    <cellStyle name="差 2 2 3 2" xfId="772"/>
    <cellStyle name="差 2 2 4" xfId="787"/>
    <cellStyle name="差 2 3" xfId="2085"/>
    <cellStyle name="差 2 3 2" xfId="84"/>
    <cellStyle name="差 2 3 2 2" xfId="679"/>
    <cellStyle name="差 2 3 3" xfId="704"/>
    <cellStyle name="差 2 4" xfId="3488"/>
    <cellStyle name="差 2 4 2" xfId="3152"/>
    <cellStyle name="差 2 5" xfId="3489"/>
    <cellStyle name="差 2_2015财政决算公开" xfId="3490"/>
    <cellStyle name="差 3" xfId="3491"/>
    <cellStyle name="差 3 2" xfId="1604"/>
    <cellStyle name="差 3 2 2" xfId="1153"/>
    <cellStyle name="差 3 2 2 2" xfId="1155"/>
    <cellStyle name="差 3 2 2 2 2" xfId="1157"/>
    <cellStyle name="差 3 2 2 3" xfId="1159"/>
    <cellStyle name="差 3 2 3" xfId="860"/>
    <cellStyle name="差 3 2 3 2" xfId="446"/>
    <cellStyle name="差 3 2 4" xfId="866"/>
    <cellStyle name="差 3 3" xfId="3492"/>
    <cellStyle name="差 3 3 2" xfId="1172"/>
    <cellStyle name="差 3 3 2 2" xfId="1645"/>
    <cellStyle name="差 3 3 3" xfId="903"/>
    <cellStyle name="差 3 4" xfId="3493"/>
    <cellStyle name="差 3 4 2" xfId="1185"/>
    <cellStyle name="差 3 5" xfId="3494"/>
    <cellStyle name="差 4" xfId="346"/>
    <cellStyle name="差 4 2" xfId="3495"/>
    <cellStyle name="差 4 2 2" xfId="1290"/>
    <cellStyle name="差 4 2 2 2" xfId="1292"/>
    <cellStyle name="差 4 2 3" xfId="936"/>
    <cellStyle name="差 4 3" xfId="3496"/>
    <cellStyle name="差 4 3 2" xfId="1299"/>
    <cellStyle name="差 4 4" xfId="3497"/>
    <cellStyle name="差 5" xfId="3498"/>
    <cellStyle name="差 5 2" xfId="3499"/>
    <cellStyle name="差 5 2 2" xfId="3500"/>
    <cellStyle name="差 5 2 2 2" xfId="3501"/>
    <cellStyle name="差 5 2 3" xfId="444"/>
    <cellStyle name="差 5 3" xfId="3503"/>
    <cellStyle name="差 5 3 2" xfId="3504"/>
    <cellStyle name="差 5 4" xfId="3505"/>
    <cellStyle name="差 6" xfId="3506"/>
    <cellStyle name="差 6 2" xfId="3507"/>
    <cellStyle name="差 6 2 2" xfId="3508"/>
    <cellStyle name="差 6 3" xfId="3509"/>
    <cellStyle name="差 7" xfId="2749"/>
    <cellStyle name="差 7 2" xfId="2751"/>
    <cellStyle name="差 8" xfId="2754"/>
    <cellStyle name="差_5.中央部门决算（草案)-1" xfId="3350"/>
    <cellStyle name="差_F00DC810C49E00C2E0430A3413167AE0" xfId="83"/>
    <cellStyle name="差_出版署2010年度中央部门决算草案" xfId="3510"/>
    <cellStyle name="差_全国友协2010年度中央部门决算（草案）" xfId="2928"/>
    <cellStyle name="差_司法部2010年度中央部门决算（草案）报" xfId="3511"/>
    <cellStyle name="常规" xfId="0" builtinId="0"/>
    <cellStyle name="常规 10" xfId="2326"/>
    <cellStyle name="常规 10 2" xfId="3512"/>
    <cellStyle name="常规 10 2 2" xfId="3513"/>
    <cellStyle name="常规 10 2 2 2" xfId="2687"/>
    <cellStyle name="常规 10 2 2 2 2" xfId="2566"/>
    <cellStyle name="常规 10 2 2 3" xfId="3514"/>
    <cellStyle name="常规 10 2 2_2015财政决算公开" xfId="3515"/>
    <cellStyle name="常规 10 2 3" xfId="1597"/>
    <cellStyle name="常规 10 2 3 2" xfId="3516"/>
    <cellStyle name="常规 10 2 4" xfId="3518"/>
    <cellStyle name="常规 10 2_2015财政决算公开" xfId="2052"/>
    <cellStyle name="常规 10 3" xfId="890"/>
    <cellStyle name="常规 10 3 2" xfId="1728"/>
    <cellStyle name="常规 10 3 2 2" xfId="3519"/>
    <cellStyle name="常规 10 3 3" xfId="3520"/>
    <cellStyle name="常规 10 3_2015财政决算公开" xfId="3125"/>
    <cellStyle name="常规 10 4" xfId="3522"/>
    <cellStyle name="常规 10 4 2" xfId="3524"/>
    <cellStyle name="常规 10 5" xfId="3527"/>
    <cellStyle name="常规 10 6" xfId="3529"/>
    <cellStyle name="常规 10_2015财政决算公开" xfId="3531"/>
    <cellStyle name="常规 11" xfId="3532"/>
    <cellStyle name="常规 11 2" xfId="470"/>
    <cellStyle name="常规 11 2 2" xfId="472"/>
    <cellStyle name="常规 11 2 2 2" xfId="474"/>
    <cellStyle name="常规 11 2 2 2 2" xfId="3533"/>
    <cellStyle name="常规 11 2 2 3" xfId="3535"/>
    <cellStyle name="常规 11 2 3" xfId="478"/>
    <cellStyle name="常规 11 2 3 2" xfId="480"/>
    <cellStyle name="常规 11 2 4" xfId="483"/>
    <cellStyle name="常规 11 2 5" xfId="491"/>
    <cellStyle name="常规 11 3" xfId="496"/>
    <cellStyle name="常规 11 3 2" xfId="501"/>
    <cellStyle name="常规 11 3 2 2" xfId="505"/>
    <cellStyle name="常规 11 3 3" xfId="511"/>
    <cellStyle name="常规 11 3 4" xfId="519"/>
    <cellStyle name="常规 11 4" xfId="524"/>
    <cellStyle name="常规 11 4 2" xfId="529"/>
    <cellStyle name="常规 11 5" xfId="88"/>
    <cellStyle name="常规 11 6" xfId="552"/>
    <cellStyle name="常规 11_报 预算   行政政法处(1)" xfId="3536"/>
    <cellStyle name="常规 12" xfId="3539"/>
    <cellStyle name="常规 12 2" xfId="623"/>
    <cellStyle name="常规 12 2 2" xfId="41"/>
    <cellStyle name="常规 12 2 2 2" xfId="625"/>
    <cellStyle name="常规 12 2 2 2 2" xfId="3065"/>
    <cellStyle name="常规 12 2 2 2 2 2" xfId="3540"/>
    <cellStyle name="常规 12 2 2 2 3" xfId="1082"/>
    <cellStyle name="常规 12 2 2 2_2015财政决算公开" xfId="3543"/>
    <cellStyle name="常规 12 2 2 3" xfId="3544"/>
    <cellStyle name="常规 12 2 2 3 2" xfId="3545"/>
    <cellStyle name="常规 12 2 2 4" xfId="3546"/>
    <cellStyle name="常规 12 2 2 5" xfId="3547"/>
    <cellStyle name="常规 12 2 2_2015财政决算公开" xfId="2409"/>
    <cellStyle name="常规 12 2 3" xfId="24"/>
    <cellStyle name="常规 12 2 3 2" xfId="630"/>
    <cellStyle name="常规 12 2 3 2 2" xfId="1574"/>
    <cellStyle name="常规 12 2 3 3" xfId="3548"/>
    <cellStyle name="常规 12 2 3_2015财政决算公开" xfId="3549"/>
    <cellStyle name="常规 12 2 4" xfId="63"/>
    <cellStyle name="常规 12 2 4 2" xfId="3551"/>
    <cellStyle name="常规 12 2 5" xfId="3335"/>
    <cellStyle name="常规 12 2_2015财政决算公开" xfId="633"/>
    <cellStyle name="常规 12 3" xfId="638"/>
    <cellStyle name="常规 12 3 2" xfId="641"/>
    <cellStyle name="常规 12 3 2 2" xfId="643"/>
    <cellStyle name="常规 12 3 3" xfId="646"/>
    <cellStyle name="常规 12 3_2015财政决算公开" xfId="278"/>
    <cellStyle name="常规 12 4" xfId="657"/>
    <cellStyle name="常规 12 4 2" xfId="660"/>
    <cellStyle name="常规 12 4 2 2" xfId="3552"/>
    <cellStyle name="常规 12 4 3" xfId="3554"/>
    <cellStyle name="常规 12 4_2015财政决算公开" xfId="3556"/>
    <cellStyle name="常规 12 5" xfId="665"/>
    <cellStyle name="常规 12 5 2" xfId="669"/>
    <cellStyle name="常规 12 6" xfId="672"/>
    <cellStyle name="常规 12 7" xfId="3558"/>
    <cellStyle name="常规 12_2015财政决算公开" xfId="3559"/>
    <cellStyle name="常规 13" xfId="3561"/>
    <cellStyle name="常规 13 2" xfId="786"/>
    <cellStyle name="常规 13 2 2" xfId="789"/>
    <cellStyle name="常规 13 2 2 2" xfId="128"/>
    <cellStyle name="常规 13 2 2 2 2" xfId="1366"/>
    <cellStyle name="常规 13 2 2 3" xfId="3563"/>
    <cellStyle name="常规 13 2 2_2015财政决算公开" xfId="3566"/>
    <cellStyle name="常规 13 2 3" xfId="792"/>
    <cellStyle name="常规 13 2 3 2" xfId="53"/>
    <cellStyle name="常规 13 2 4" xfId="493"/>
    <cellStyle name="常规 13 2 5" xfId="3371"/>
    <cellStyle name="常规 13 2_2015财政决算公开" xfId="653"/>
    <cellStyle name="常规 13 3" xfId="794"/>
    <cellStyle name="常规 13 3 2" xfId="797"/>
    <cellStyle name="常规 13 3 2 2" xfId="800"/>
    <cellStyle name="常规 13 3 3" xfId="805"/>
    <cellStyle name="常规 13 3_2015财政决算公开" xfId="819"/>
    <cellStyle name="常规 13 4" xfId="822"/>
    <cellStyle name="常规 13 4 2" xfId="270"/>
    <cellStyle name="常规 13 5" xfId="75"/>
    <cellStyle name="常规 13_2015财政决算公开" xfId="2833"/>
    <cellStyle name="常规 14" xfId="283"/>
    <cellStyle name="常规 14 2" xfId="3567"/>
    <cellStyle name="常规 14 2 2" xfId="3568"/>
    <cellStyle name="常规 14 3" xfId="3569"/>
    <cellStyle name="常规 14 3 2" xfId="3570"/>
    <cellStyle name="常规 14 4" xfId="3572"/>
    <cellStyle name="常规 14 4 2" xfId="3573"/>
    <cellStyle name="常规 14 5" xfId="2950"/>
    <cellStyle name="常规 14 6" xfId="2953"/>
    <cellStyle name="常规 14 7" xfId="1919"/>
    <cellStyle name="常规 14_2015财政决算公开" xfId="3574"/>
    <cellStyle name="常规 15" xfId="2880"/>
    <cellStyle name="常规 15 2" xfId="2884"/>
    <cellStyle name="常规 15 2 2" xfId="2887"/>
    <cellStyle name="常规 15 3" xfId="2893"/>
    <cellStyle name="常规 15 3 2" xfId="2896"/>
    <cellStyle name="常规 15 4" xfId="2899"/>
    <cellStyle name="常规 15 4 2" xfId="8"/>
    <cellStyle name="常规 15 5" xfId="2957"/>
    <cellStyle name="常规 15_2015财政决算公开" xfId="3576"/>
    <cellStyle name="常规 16" xfId="2901"/>
    <cellStyle name="常规 16 2" xfId="2905"/>
    <cellStyle name="常规 16 2 2" xfId="2909"/>
    <cellStyle name="常规 16 3" xfId="2913"/>
    <cellStyle name="常规 16_2015财政决算公开" xfId="3577"/>
    <cellStyle name="常规 17" xfId="2792"/>
    <cellStyle name="常规 17 2" xfId="2917"/>
    <cellStyle name="常规 17 2 2" xfId="3578"/>
    <cellStyle name="常规 17 3" xfId="801"/>
    <cellStyle name="常规 17_2015财政决算公开" xfId="1063"/>
    <cellStyle name="常规 18" xfId="506"/>
    <cellStyle name="常规 18 2" xfId="3250"/>
    <cellStyle name="常规 18 2 2" xfId="2459"/>
    <cellStyle name="常规 18 3" xfId="811"/>
    <cellStyle name="常规 18_2015财政决算公开" xfId="2104"/>
    <cellStyle name="常规 19" xfId="3580"/>
    <cellStyle name="常规 19 2" xfId="3582"/>
    <cellStyle name="常规 19 2 2" xfId="3584"/>
    <cellStyle name="常规 19 3" xfId="816"/>
    <cellStyle name="常规 19_2015财政决算公开" xfId="3586"/>
    <cellStyle name="常规 2" xfId="3587"/>
    <cellStyle name="常规 2 10" xfId="3589"/>
    <cellStyle name="常规 2 11" xfId="3592"/>
    <cellStyle name="常规 2 2" xfId="3085"/>
    <cellStyle name="常规 2 2 10" xfId="3594"/>
    <cellStyle name="常规 2 2 11" xfId="3070"/>
    <cellStyle name="常规 2 2 2" xfId="3597"/>
    <cellStyle name="常规 2 2 2 10" xfId="3598"/>
    <cellStyle name="常规 2 2 2 2" xfId="3601"/>
    <cellStyle name="常规 2 2 2 2 2" xfId="1403"/>
    <cellStyle name="常规 2 2 2 2 2 2" xfId="2248"/>
    <cellStyle name="常规 2 2 2 2 2 2 2" xfId="3602"/>
    <cellStyle name="常规 2 2 2 2 2 3" xfId="3603"/>
    <cellStyle name="常规 2 2 2 2 2 3 2" xfId="3605"/>
    <cellStyle name="常规 2 2 2 2 2 4" xfId="2432"/>
    <cellStyle name="常规 2 2 2 2 2 4 2" xfId="3606"/>
    <cellStyle name="常规 2 2 2 2 2 5" xfId="3607"/>
    <cellStyle name="常规 2 2 2 2 2_2015财政决算公开" xfId="3142"/>
    <cellStyle name="常规 2 2 2 2 3" xfId="3608"/>
    <cellStyle name="常规 2 2 2 2 3 2" xfId="3610"/>
    <cellStyle name="常规 2 2 2 2 3 2 2" xfId="3564"/>
    <cellStyle name="常规 2 2 2 2 3 3" xfId="3611"/>
    <cellStyle name="常规 2 2 2 2 3 3 2" xfId="3612"/>
    <cellStyle name="常规 2 2 2 2 3 4" xfId="3613"/>
    <cellStyle name="常规 2 2 2 2 3_2015财政决算公开" xfId="181"/>
    <cellStyle name="常规 2 2 2 2 4" xfId="2756"/>
    <cellStyle name="常规 2 2 2 2 4 2" xfId="3615"/>
    <cellStyle name="常规 2 2 2 2 4 2 2" xfId="3616"/>
    <cellStyle name="常规 2 2 2 2 4 3" xfId="973"/>
    <cellStyle name="常规 2 2 2 2 4 3 2" xfId="3254"/>
    <cellStyle name="常规 2 2 2 2 4 4" xfId="3617"/>
    <cellStyle name="常规 2 2 2 2 4 4 2" xfId="3618"/>
    <cellStyle name="常规 2 2 2 2 4 5" xfId="3619"/>
    <cellStyle name="常规 2 2 2 2 4_2015财政决算公开" xfId="2662"/>
    <cellStyle name="常规 2 2 2 2 5" xfId="260"/>
    <cellStyle name="常规 2 2 2 2 5 2" xfId="1454"/>
    <cellStyle name="常规 2 2 2 2 6" xfId="3620"/>
    <cellStyle name="常规 2 2 2 2 6 2" xfId="1467"/>
    <cellStyle name="常规 2 2 2 2 7" xfId="3621"/>
    <cellStyle name="常规 2 2 2 2 8" xfId="3622"/>
    <cellStyle name="常规 2 2 2 2_2015财政决算公开" xfId="538"/>
    <cellStyle name="常规 2 2 2 3" xfId="3623"/>
    <cellStyle name="常规 2 2 2 3 2" xfId="3624"/>
    <cellStyle name="常规 2 2 2 3 2 2" xfId="3625"/>
    <cellStyle name="常规 2 2 2 3 3" xfId="3626"/>
    <cellStyle name="常规 2 2 2 3 3 2" xfId="3628"/>
    <cellStyle name="常规 2 2 2 3 4" xfId="3630"/>
    <cellStyle name="常规 2 2 2 3 4 2" xfId="3631"/>
    <cellStyle name="常规 2 2 2 3 5" xfId="618"/>
    <cellStyle name="常规 2 2 2 3_2015财政决算公开" xfId="3632"/>
    <cellStyle name="常规 2 2 2 4" xfId="94"/>
    <cellStyle name="常规 2 2 2 4 2" xfId="2336"/>
    <cellStyle name="常规 2 2 2 4 2 2" xfId="2338"/>
    <cellStyle name="常规 2 2 2 4 3" xfId="2340"/>
    <cellStyle name="常规 2 2 2 4 3 2" xfId="1099"/>
    <cellStyle name="常规 2 2 2 4 4" xfId="3634"/>
    <cellStyle name="常规 2 2 2 4 4 2" xfId="3635"/>
    <cellStyle name="常规 2 2 2 4 5" xfId="3328"/>
    <cellStyle name="常规 2 2 2 4_2015财政决算公开" xfId="2344"/>
    <cellStyle name="常规 2 2 2 5" xfId="78"/>
    <cellStyle name="常规 2 2 2 5 2" xfId="2346"/>
    <cellStyle name="常规 2 2 2 5 2 2" xfId="3637"/>
    <cellStyle name="常规 2 2 2 5 3" xfId="3639"/>
    <cellStyle name="常规 2 2 2 5 3 2" xfId="4"/>
    <cellStyle name="常规 2 2 2 5 4" xfId="3641"/>
    <cellStyle name="常规 2 2 2 5_2015财政决算公开" xfId="777"/>
    <cellStyle name="常规 2 2 2 6" xfId="107"/>
    <cellStyle name="常规 2 2 2 6 2" xfId="3642"/>
    <cellStyle name="常规 2 2 2 6 2 2" xfId="3644"/>
    <cellStyle name="常规 2 2 2 6 3" xfId="3590"/>
    <cellStyle name="常规 2 2 2 6 3 2" xfId="3645"/>
    <cellStyle name="常规 2 2 2 6 4" xfId="3593"/>
    <cellStyle name="常规 2 2 2 6 4 2" xfId="3646"/>
    <cellStyle name="常规 2 2 2 6 5" xfId="3648"/>
    <cellStyle name="常规 2 2 2 6_2015财政决算公开" xfId="3649"/>
    <cellStyle name="常规 2 2 2 7" xfId="110"/>
    <cellStyle name="常规 2 2 2 7 2" xfId="3651"/>
    <cellStyle name="常规 2 2 2 8" xfId="122"/>
    <cellStyle name="常规 2 2 2 8 2" xfId="1147"/>
    <cellStyle name="常规 2 2 2 9" xfId="143"/>
    <cellStyle name="常规 2 2 2_2015财政决算公开" xfId="2238"/>
    <cellStyle name="常规 2 2 3" xfId="3655"/>
    <cellStyle name="常规 2 2 3 2" xfId="3657"/>
    <cellStyle name="常规 2 2 3 2 2" xfId="3658"/>
    <cellStyle name="常规 2 2 3 2 2 2" xfId="2357"/>
    <cellStyle name="常规 2 2 3 2 3" xfId="3659"/>
    <cellStyle name="常规 2 2 3 2 3 2" xfId="3660"/>
    <cellStyle name="常规 2 2 3 2 4" xfId="2770"/>
    <cellStyle name="常规 2 2 3 2 4 2" xfId="3661"/>
    <cellStyle name="常规 2 2 3 2 5" xfId="629"/>
    <cellStyle name="常规 2 2 3 3" xfId="3662"/>
    <cellStyle name="常规 2 2 3 3 2" xfId="3663"/>
    <cellStyle name="常规 2 2 3 3 2 2" xfId="3665"/>
    <cellStyle name="常规 2 2 3 3 3" xfId="3666"/>
    <cellStyle name="常规 2 2 3 3 3 2" xfId="3668"/>
    <cellStyle name="常规 2 2 3 3 4" xfId="3670"/>
    <cellStyle name="常规 2 2 3 4" xfId="2350"/>
    <cellStyle name="常规 2 2 3 4 2" xfId="2352"/>
    <cellStyle name="常规 2 2 3 4 2 2" xfId="3653"/>
    <cellStyle name="常规 2 2 3 4 3" xfId="3671"/>
    <cellStyle name="常规 2 2 3 4 3 2" xfId="3674"/>
    <cellStyle name="常规 2 2 3 4 4" xfId="2103"/>
    <cellStyle name="常规 2 2 3 4 4 2" xfId="2107"/>
    <cellStyle name="常规 2 2 3 4 5" xfId="2116"/>
    <cellStyle name="常规 2 2 3 5" xfId="2354"/>
    <cellStyle name="常规 2 2 3 5 2" xfId="3675"/>
    <cellStyle name="常规 2 2 3 6" xfId="2356"/>
    <cellStyle name="常规 2 2 3 6 2" xfId="3676"/>
    <cellStyle name="常规 2 2 3 7" xfId="3677"/>
    <cellStyle name="常规 2 2 3 8" xfId="3061"/>
    <cellStyle name="常规 2 2 4" xfId="3680"/>
    <cellStyle name="常规 2 2 4 2" xfId="3681"/>
    <cellStyle name="常规 2 2 4 2 2" xfId="3682"/>
    <cellStyle name="常规 2 2 4 3" xfId="3683"/>
    <cellStyle name="常规 2 2 4 3 2" xfId="3684"/>
    <cellStyle name="常规 2 2 4 4" xfId="2360"/>
    <cellStyle name="常规 2 2 4 4 2" xfId="3685"/>
    <cellStyle name="常规 2 2 4 5" xfId="3686"/>
    <cellStyle name="常规 2 2 5" xfId="3687"/>
    <cellStyle name="常规 2 2 5 2" xfId="3688"/>
    <cellStyle name="常规 2 2 5 2 2" xfId="3689"/>
    <cellStyle name="常规 2 2 5 3" xfId="3690"/>
    <cellStyle name="常规 2 2 5 3 2" xfId="3691"/>
    <cellStyle name="常规 2 2 5 4" xfId="3692"/>
    <cellStyle name="常规 2 2 5 4 2" xfId="3693"/>
    <cellStyle name="常规 2 2 5 5" xfId="3694"/>
    <cellStyle name="常规 2 2 6" xfId="3167"/>
    <cellStyle name="常规 2 2 6 2" xfId="3169"/>
    <cellStyle name="常规 2 2 6 2 2" xfId="3172"/>
    <cellStyle name="常规 2 2 6 3" xfId="3180"/>
    <cellStyle name="常规 2 2 6 3 2" xfId="3183"/>
    <cellStyle name="常规 2 2 6 4" xfId="1562"/>
    <cellStyle name="常规 2 2 7" xfId="3185"/>
    <cellStyle name="常规 2 2 7 2" xfId="3188"/>
    <cellStyle name="常规 2 2 7 2 2" xfId="3191"/>
    <cellStyle name="常规 2 2 7 3" xfId="2147"/>
    <cellStyle name="常规 2 2 7 3 2" xfId="3696"/>
    <cellStyle name="常规 2 2 7 4" xfId="1580"/>
    <cellStyle name="常规 2 2 7 4 2" xfId="1584"/>
    <cellStyle name="常规 2 2 7 5" xfId="1594"/>
    <cellStyle name="常规 2 2 8" xfId="3195"/>
    <cellStyle name="常规 2 2 8 2" xfId="3199"/>
    <cellStyle name="常规 2 2 9" xfId="1903"/>
    <cellStyle name="常规 2 2 9 2" xfId="3697"/>
    <cellStyle name="常规 2 2_2015财政决算公开" xfId="3438"/>
    <cellStyle name="常规 2 3" xfId="2415"/>
    <cellStyle name="常规 2 3 10" xfId="2861"/>
    <cellStyle name="常规 2 3 11" xfId="3698"/>
    <cellStyle name="常规 2 3 2" xfId="3701"/>
    <cellStyle name="常规 2 3 2 2" xfId="3702"/>
    <cellStyle name="常规 2 3 2 2 2" xfId="3703"/>
    <cellStyle name="常规 2 3 2 2 2 2" xfId="3704"/>
    <cellStyle name="常规 2 3 2 2 3" xfId="3705"/>
    <cellStyle name="常规 2 3 2 2 3 2" xfId="3706"/>
    <cellStyle name="常规 2 3 2 2 4" xfId="2490"/>
    <cellStyle name="常规 2 3 2 2 4 2" xfId="3707"/>
    <cellStyle name="常规 2 3 2 2 5" xfId="96"/>
    <cellStyle name="常规 2 3 2 2 5 2" xfId="3575"/>
    <cellStyle name="常规 2 3 2 2 6" xfId="3604"/>
    <cellStyle name="常规 2 3 2 2 7" xfId="3708"/>
    <cellStyle name="常规 2 3 2 3" xfId="3709"/>
    <cellStyle name="常规 2 3 2 3 2" xfId="3711"/>
    <cellStyle name="常规 2 3 2 3 2 2" xfId="3712"/>
    <cellStyle name="常规 2 3 2 3 3" xfId="3555"/>
    <cellStyle name="常规 2 3 2 3 3 2" xfId="1429"/>
    <cellStyle name="常规 2 3 2 3 4" xfId="3713"/>
    <cellStyle name="常规 2 3 2 3 5" xfId="542"/>
    <cellStyle name="常规 2 3 2 4" xfId="2379"/>
    <cellStyle name="常规 2 3 2 4 2" xfId="2381"/>
    <cellStyle name="常规 2 3 2 4 2 2" xfId="3714"/>
    <cellStyle name="常规 2 3 2 4 3" xfId="3715"/>
    <cellStyle name="常规 2 3 2 4 3 2" xfId="3716"/>
    <cellStyle name="常规 2 3 2 4 4" xfId="3717"/>
    <cellStyle name="常规 2 3 2 4 4 2" xfId="3718"/>
    <cellStyle name="常规 2 3 2 4 5" xfId="3362"/>
    <cellStyle name="常规 2 3 2 5" xfId="2383"/>
    <cellStyle name="常规 2 3 2 5 2" xfId="3719"/>
    <cellStyle name="常规 2 3 2 6" xfId="3720"/>
    <cellStyle name="常规 2 3 2 6 2" xfId="3721"/>
    <cellStyle name="常规 2 3 2 7" xfId="3722"/>
    <cellStyle name="常规 2 3 2 7 2" xfId="3723"/>
    <cellStyle name="常规 2 3 2 8" xfId="3724"/>
    <cellStyle name="常规 2 3 2 9" xfId="3116"/>
    <cellStyle name="常规 2 3 3" xfId="3673"/>
    <cellStyle name="常规 2 3 3 2" xfId="1136"/>
    <cellStyle name="常规 2 3 3 2 2" xfId="3725"/>
    <cellStyle name="常规 2 3 3 3" xfId="3726"/>
    <cellStyle name="常规 2 3 3 3 2" xfId="3727"/>
    <cellStyle name="常规 2 3 3 4" xfId="2388"/>
    <cellStyle name="常规 2 3 3 4 2" xfId="3450"/>
    <cellStyle name="常规 2 3 3 5" xfId="3728"/>
    <cellStyle name="常规 2 3 3 5 2" xfId="3729"/>
    <cellStyle name="常规 2 3 3 6" xfId="3664"/>
    <cellStyle name="常规 2 3 3 7" xfId="3730"/>
    <cellStyle name="常规 2 3 4" xfId="3731"/>
    <cellStyle name="常规 2 3 4 2" xfId="3732"/>
    <cellStyle name="常规 2 3 4 2 2" xfId="3237"/>
    <cellStyle name="常规 2 3 4 3" xfId="3733"/>
    <cellStyle name="常规 2 3 4 3 2" xfId="3283"/>
    <cellStyle name="常规 2 3 4 4" xfId="3734"/>
    <cellStyle name="常规 2 3 4 4 2" xfId="3309"/>
    <cellStyle name="常规 2 3 4 5" xfId="3735"/>
    <cellStyle name="常规 2 3 4 6" xfId="3667"/>
    <cellStyle name="常规 2 3 5" xfId="3441"/>
    <cellStyle name="常规 2 3 5 2" xfId="3443"/>
    <cellStyle name="常规 2 3 5 2 2" xfId="1778"/>
    <cellStyle name="常规 2 3 5 3" xfId="3445"/>
    <cellStyle name="常规 2 3 5 3 2" xfId="1875"/>
    <cellStyle name="常规 2 3 5 4" xfId="3736"/>
    <cellStyle name="常规 2 3 6" xfId="3202"/>
    <cellStyle name="常规 2 3 6 2" xfId="3206"/>
    <cellStyle name="常规 2 3 6 2 2" xfId="3211"/>
    <cellStyle name="常规 2 3 6 3" xfId="3219"/>
    <cellStyle name="常规 2 3 6 3 2" xfId="3223"/>
    <cellStyle name="常规 2 3 6 4" xfId="1623"/>
    <cellStyle name="常规 2 3 6 4 2" xfId="1627"/>
    <cellStyle name="常规 2 3 6 5" xfId="1632"/>
    <cellStyle name="常规 2 3 7" xfId="3226"/>
    <cellStyle name="常规 2 3 7 2" xfId="3230"/>
    <cellStyle name="常规 2 3 8" xfId="3236"/>
    <cellStyle name="常规 2 3 8 2" xfId="3240"/>
    <cellStyle name="常规 2 3 9" xfId="3244"/>
    <cellStyle name="常规 2 3 9 2" xfId="3246"/>
    <cellStyle name="常规 2 4" xfId="3737"/>
    <cellStyle name="常规 2 4 10" xfId="2186"/>
    <cellStyle name="常规 2 4 10 2" xfId="3738"/>
    <cellStyle name="常规 2 4 11" xfId="3739"/>
    <cellStyle name="常规 2 4 2" xfId="3740"/>
    <cellStyle name="常规 2 4 2 2" xfId="3741"/>
    <cellStyle name="常规 2 4 2 2 2" xfId="3742"/>
    <cellStyle name="常规 2 4 2 2 2 2" xfId="3743"/>
    <cellStyle name="常规 2 4 2 2 3" xfId="3744"/>
    <cellStyle name="常规 2 4 2 2 3 2" xfId="3530"/>
    <cellStyle name="常规 2 4 2 2 4" xfId="3745"/>
    <cellStyle name="常规 2 4 2 2 4 2" xfId="1520"/>
    <cellStyle name="常规 2 4 2 2 5" xfId="141"/>
    <cellStyle name="常规 2 4 2 2 5 2" xfId="3746"/>
    <cellStyle name="常规 2 4 2 2 6" xfId="3747"/>
    <cellStyle name="常规 2 4 2 2 7" xfId="3748"/>
    <cellStyle name="常规 2 4 2 3" xfId="3749"/>
    <cellStyle name="常规 2 4 2 3 2" xfId="186"/>
    <cellStyle name="常规 2 4 2 3 2 2" xfId="3752"/>
    <cellStyle name="常规 2 4 2 3 3" xfId="2412"/>
    <cellStyle name="常规 2 4 2 3 3 2" xfId="3753"/>
    <cellStyle name="常规 2 4 2 3 4" xfId="3754"/>
    <cellStyle name="常规 2 4 2 3 5" xfId="3755"/>
    <cellStyle name="常规 2 4 2 4" xfId="2399"/>
    <cellStyle name="常规 2 4 2 4 2" xfId="2716"/>
    <cellStyle name="常规 2 4 2 4 2 2" xfId="2718"/>
    <cellStyle name="常规 2 4 2 4 3" xfId="2726"/>
    <cellStyle name="常规 2 4 2 4 3 2" xfId="2728"/>
    <cellStyle name="常规 2 4 2 4 4" xfId="2735"/>
    <cellStyle name="常规 2 4 2 4 4 2" xfId="2737"/>
    <cellStyle name="常规 2 4 2 4 5" xfId="2740"/>
    <cellStyle name="常规 2 4 2 5" xfId="2056"/>
    <cellStyle name="常规 2 4 2 5 2" xfId="2796"/>
    <cellStyle name="常规 2 4 2 6" xfId="3756"/>
    <cellStyle name="常规 2 4 2 6 2" xfId="1426"/>
    <cellStyle name="常规 2 4 2 7" xfId="3757"/>
    <cellStyle name="常规 2 4 2 7 2" xfId="2920"/>
    <cellStyle name="常规 2 4 2 8" xfId="710"/>
    <cellStyle name="常规 2 4 2 9" xfId="3159"/>
    <cellStyle name="常规 2 4 3" xfId="2106"/>
    <cellStyle name="常规 2 4 3 2" xfId="2109"/>
    <cellStyle name="常规 2 4 3 2 2" xfId="3758"/>
    <cellStyle name="常规 2 4 3 3" xfId="3759"/>
    <cellStyle name="常规 2 4 3 3 2" xfId="3760"/>
    <cellStyle name="常规 2 4 3 4" xfId="2231"/>
    <cellStyle name="常规 2 4 3 4 2" xfId="3761"/>
    <cellStyle name="常规 2 4 3 5" xfId="3595"/>
    <cellStyle name="常规 2 4 3 5 2" xfId="3599"/>
    <cellStyle name="常规 2 4 3 6" xfId="3652"/>
    <cellStyle name="常规 2 4 3 7" xfId="3678"/>
    <cellStyle name="常规 2 4 4" xfId="2111"/>
    <cellStyle name="常规 2 4 4 2" xfId="3762"/>
    <cellStyle name="常规 2 4 4 2 2" xfId="3763"/>
    <cellStyle name="常规 2 4 4 3" xfId="3764"/>
    <cellStyle name="常规 2 4 4 3 2" xfId="3765"/>
    <cellStyle name="常规 2 4 4 4" xfId="3766"/>
    <cellStyle name="常规 2 4 4 4 2" xfId="3767"/>
    <cellStyle name="常规 2 4 4 5" xfId="3699"/>
    <cellStyle name="常规 2 4 4 6" xfId="3672"/>
    <cellStyle name="常规 2 4 5" xfId="3452"/>
    <cellStyle name="常规 2 4 5 2" xfId="3454"/>
    <cellStyle name="常规 2 4 5 2 2" xfId="3338"/>
    <cellStyle name="常规 2 4 5 3" xfId="3768"/>
    <cellStyle name="常规 2 4 5 3 2" xfId="3342"/>
    <cellStyle name="常规 2 4 5 4" xfId="3769"/>
    <cellStyle name="常规 2 4 6" xfId="3257"/>
    <cellStyle name="常规 2 4 6 2" xfId="3261"/>
    <cellStyle name="常规 2 4 6 2 2" xfId="3264"/>
    <cellStyle name="常规 2 4 6 3" xfId="3267"/>
    <cellStyle name="常规 2 4 6 3 2" xfId="3270"/>
    <cellStyle name="常规 2 4 6 4" xfId="1657"/>
    <cellStyle name="常规 2 4 6 4 2" xfId="1660"/>
    <cellStyle name="常规 2 4 6 5" xfId="1663"/>
    <cellStyle name="常规 2 4 7" xfId="3273"/>
    <cellStyle name="常规 2 4 7 2" xfId="3276"/>
    <cellStyle name="常规 2 4 8" xfId="3282"/>
    <cellStyle name="常规 2 4 8 2" xfId="3285"/>
    <cellStyle name="常规 2 4 9" xfId="3287"/>
    <cellStyle name="常规 2 4 9 2" xfId="846"/>
    <cellStyle name="常规 2 5" xfId="2841"/>
    <cellStyle name="常规 2 5 2" xfId="1662"/>
    <cellStyle name="常规 2 5 2 2" xfId="782"/>
    <cellStyle name="常规 2 5 2 2 2" xfId="1458"/>
    <cellStyle name="常规 2 5 2 2 3" xfId="3124"/>
    <cellStyle name="常规 2 5 2 3" xfId="3771"/>
    <cellStyle name="常规 2 5 2 4" xfId="1731"/>
    <cellStyle name="常规 2 5 2 5" xfId="3772"/>
    <cellStyle name="常规 2 5 3" xfId="2118"/>
    <cellStyle name="常规 2 5 3 2" xfId="3773"/>
    <cellStyle name="常规 2 5 3 3" xfId="3774"/>
    <cellStyle name="常规 2 5 4" xfId="290"/>
    <cellStyle name="常规 2 5 4 2" xfId="3775"/>
    <cellStyle name="常规 2 5 4 3" xfId="3776"/>
    <cellStyle name="常规 2 5 5" xfId="2128"/>
    <cellStyle name="常规 2 5 6" xfId="3291"/>
    <cellStyle name="常规 2 6" xfId="3777"/>
    <cellStyle name="常规 2 6 2" xfId="3778"/>
    <cellStyle name="常规 2 6 2 2" xfId="3779"/>
    <cellStyle name="常规 2 6 3" xfId="308"/>
    <cellStyle name="常规 2 6 4" xfId="3781"/>
    <cellStyle name="常规 2 7" xfId="3782"/>
    <cellStyle name="常规 2 7 2" xfId="1709"/>
    <cellStyle name="常规 2 7 3" xfId="3783"/>
    <cellStyle name="常规 2 8" xfId="3785"/>
    <cellStyle name="常规 2 8 2" xfId="3787"/>
    <cellStyle name="常规 2 9" xfId="1304"/>
    <cellStyle name="常规 2_2012-2013年“三公”经费预决算情况汇总表样" xfId="2711"/>
    <cellStyle name="常规 20" xfId="2881"/>
    <cellStyle name="常规 20 2" xfId="2885"/>
    <cellStyle name="常规 20 2 2" xfId="2888"/>
    <cellStyle name="常规 20 3" xfId="2894"/>
    <cellStyle name="常规 21" xfId="2902"/>
    <cellStyle name="常规 21 2" xfId="2906"/>
    <cellStyle name="常规 21 2 2" xfId="2910"/>
    <cellStyle name="常规 21 3" xfId="2914"/>
    <cellStyle name="常规 22" xfId="2793"/>
    <cellStyle name="常规 22 2" xfId="2918"/>
    <cellStyle name="常规 22 2 2" xfId="3579"/>
    <cellStyle name="常规 22 3" xfId="802"/>
    <cellStyle name="常规 23" xfId="507"/>
    <cellStyle name="常规 23 2" xfId="3251"/>
    <cellStyle name="常规 23 2 2" xfId="2460"/>
    <cellStyle name="常规 23 3" xfId="812"/>
    <cellStyle name="常规 24" xfId="3581"/>
    <cellStyle name="常规 24 2" xfId="3583"/>
    <cellStyle name="常规 24 2 2" xfId="3585"/>
    <cellStyle name="常规 24 3" xfId="817"/>
    <cellStyle name="常规 25" xfId="2258"/>
    <cellStyle name="常规 25 2" xfId="2262"/>
    <cellStyle name="常规 25 2 2" xfId="2265"/>
    <cellStyle name="常规 25 3" xfId="2270"/>
    <cellStyle name="常规 26" xfId="2276"/>
    <cellStyle name="常规 26 2" xfId="16"/>
    <cellStyle name="常规 26 2 2" xfId="2201"/>
    <cellStyle name="常规 26 3" xfId="115"/>
    <cellStyle name="常规 27" xfId="2281"/>
    <cellStyle name="常规 27 2" xfId="2284"/>
    <cellStyle name="常规 27 2 2" xfId="3788"/>
    <cellStyle name="常规 27 3" xfId="3789"/>
    <cellStyle name="常规 28" xfId="2287"/>
    <cellStyle name="常规 28 2" xfId="3102"/>
    <cellStyle name="常规 28 2 2" xfId="2960"/>
    <cellStyle name="常规 28 3" xfId="559"/>
    <cellStyle name="常规 29" xfId="3790"/>
    <cellStyle name="常规 29 2" xfId="3792"/>
    <cellStyle name="常规 29 2 2" xfId="2983"/>
    <cellStyle name="常规 29 3" xfId="2217"/>
    <cellStyle name="常规 3" xfId="3793"/>
    <cellStyle name="常规 3 10" xfId="3794"/>
    <cellStyle name="常规 3 11" xfId="3795"/>
    <cellStyle name="常规 3 2" xfId="3796"/>
    <cellStyle name="常规 3 2 2" xfId="1638"/>
    <cellStyle name="常规 3 2 2 2" xfId="3797"/>
    <cellStyle name="常规 3 2 2 2 2" xfId="3798"/>
    <cellStyle name="常规 3 2 2 3" xfId="3647"/>
    <cellStyle name="常规 3 2 2 3 2" xfId="3799"/>
    <cellStyle name="常规 3 2 2 4" xfId="2437"/>
    <cellStyle name="常规 3 2 2 4 2" xfId="2439"/>
    <cellStyle name="常规 3 2 2 5" xfId="1216"/>
    <cellStyle name="常规 3 2 2 6" xfId="3800"/>
    <cellStyle name="常规 3 2 2 6 2" xfId="3801"/>
    <cellStyle name="常规 3 2 3" xfId="968"/>
    <cellStyle name="常规 3 2 3 2" xfId="3802"/>
    <cellStyle name="常规 3 2 3 2 2" xfId="3136"/>
    <cellStyle name="常规 3 2 3 3" xfId="3803"/>
    <cellStyle name="常规 3 2 3 3 2" xfId="3149"/>
    <cellStyle name="常规 3 2 3 4" xfId="2443"/>
    <cellStyle name="常规 3 2 3 5" xfId="1220"/>
    <cellStyle name="常规 3 2 4" xfId="3804"/>
    <cellStyle name="常规 3 2 4 2" xfId="2670"/>
    <cellStyle name="常规 3 2 4 2 2" xfId="3058"/>
    <cellStyle name="常规 3 2 4 3" xfId="3805"/>
    <cellStyle name="常规 3 2 4 3 2" xfId="3806"/>
    <cellStyle name="常规 3 2 4 4" xfId="3807"/>
    <cellStyle name="常规 3 2 4 4 2" xfId="3808"/>
    <cellStyle name="常规 3 2 4 5" xfId="1223"/>
    <cellStyle name="常规 3 2 5" xfId="1557"/>
    <cellStyle name="常规 3 2 5 2" xfId="1559"/>
    <cellStyle name="常规 3 2 6" xfId="1617"/>
    <cellStyle name="常规 3 2 6 2" xfId="1620"/>
    <cellStyle name="常规 3 2 7" xfId="1198"/>
    <cellStyle name="常规 3 2 8" xfId="1673"/>
    <cellStyle name="常规 3 2 8 2" xfId="1676"/>
    <cellStyle name="常规 3 3" xfId="3809"/>
    <cellStyle name="常规 3 3 2" xfId="3810"/>
    <cellStyle name="常规 3 3 3" xfId="3811"/>
    <cellStyle name="常规 3 3 4" xfId="3813"/>
    <cellStyle name="常规 3 3 5" xfId="1696"/>
    <cellStyle name="常规 3 4" xfId="1862"/>
    <cellStyle name="常规 3 4 2" xfId="2080"/>
    <cellStyle name="常规 3 4 2 2" xfId="3816"/>
    <cellStyle name="常规 3 4 3" xfId="11"/>
    <cellStyle name="常规 3 4 3 2" xfId="3818"/>
    <cellStyle name="常规 3 4 4" xfId="3820"/>
    <cellStyle name="常规 3 4 5" xfId="1802"/>
    <cellStyle name="常规 3 5" xfId="3821"/>
    <cellStyle name="常规 3 5 2" xfId="1681"/>
    <cellStyle name="常规 3 5 2 2" xfId="2447"/>
    <cellStyle name="常规 3 5 3" xfId="3822"/>
    <cellStyle name="常规 3 5 3 2" xfId="3824"/>
    <cellStyle name="常规 3 5 4" xfId="3826"/>
    <cellStyle name="常规 3 5 5" xfId="1899"/>
    <cellStyle name="常规 3 6" xfId="2311"/>
    <cellStyle name="常规 3 6 2" xfId="3080"/>
    <cellStyle name="常规 3 6 2 2" xfId="3827"/>
    <cellStyle name="常规 3 6 3" xfId="3082"/>
    <cellStyle name="常规 3 6 3 2" xfId="3828"/>
    <cellStyle name="常规 3 6 4" xfId="3830"/>
    <cellStyle name="常规 3 6 5" xfId="3466"/>
    <cellStyle name="常规 3 7" xfId="3831"/>
    <cellStyle name="常规 3 7 2" xfId="3832"/>
    <cellStyle name="常规 3 7 2 2" xfId="3833"/>
    <cellStyle name="常规 3 7 3" xfId="1848"/>
    <cellStyle name="常规 3 7 3 2" xfId="3834"/>
    <cellStyle name="常规 3 7 4" xfId="3836"/>
    <cellStyle name="常规 3 8" xfId="3838"/>
    <cellStyle name="常规 3 8 2" xfId="3839"/>
    <cellStyle name="常规 3 9" xfId="1312"/>
    <cellStyle name="常规 3 9 2" xfId="3840"/>
    <cellStyle name="常规 3_收入总表2" xfId="3841"/>
    <cellStyle name="常规 30" xfId="2259"/>
    <cellStyle name="常规 30 2" xfId="2263"/>
    <cellStyle name="常规 30 3" xfId="2271"/>
    <cellStyle name="常规 31" xfId="2277"/>
    <cellStyle name="常规 31 2" xfId="17"/>
    <cellStyle name="常规 32" xfId="2282"/>
    <cellStyle name="常规 32 2" xfId="2285"/>
    <cellStyle name="常规 33" xfId="2288"/>
    <cellStyle name="常规 33 2" xfId="3103"/>
    <cellStyle name="常规 33 3" xfId="560"/>
    <cellStyle name="常规 33 3 2" xfId="2969"/>
    <cellStyle name="常规 34" xfId="3791"/>
    <cellStyle name="常规 35" xfId="1487"/>
    <cellStyle name="常规 36" xfId="1502"/>
    <cellStyle name="常规 37" xfId="1511"/>
    <cellStyle name="常规 38" xfId="1517"/>
    <cellStyle name="常规 39" xfId="5"/>
    <cellStyle name="常规 4" xfId="3842"/>
    <cellStyle name="常规 4 2" xfId="3843"/>
    <cellStyle name="常规 4 2 10" xfId="3844"/>
    <cellStyle name="常规 4 2 11" xfId="3845"/>
    <cellStyle name="常规 4 2 2" xfId="3847"/>
    <cellStyle name="常规 4 2 2 2" xfId="3850"/>
    <cellStyle name="常规 4 2 2 2 2" xfId="3853"/>
    <cellStyle name="常规 4 2 2 2 2 2" xfId="3343"/>
    <cellStyle name="常规 4 2 2 2 3" xfId="3856"/>
    <cellStyle name="常规 4 2 2 2 3 2" xfId="3374"/>
    <cellStyle name="常规 4 2 2 2 4" xfId="2614"/>
    <cellStyle name="常规 4 2 2 2 4 2" xfId="3412"/>
    <cellStyle name="常规 4 2 2 2 5" xfId="3857"/>
    <cellStyle name="常规 4 2 2 2 5 2" xfId="1240"/>
    <cellStyle name="常规 4 2 2 2 6" xfId="3858"/>
    <cellStyle name="常规 4 2 2 3" xfId="49"/>
    <cellStyle name="常规 4 2 2 3 2" xfId="3860"/>
    <cellStyle name="常规 4 2 2 3 2 2" xfId="729"/>
    <cellStyle name="常规 4 2 2 3 3" xfId="3861"/>
    <cellStyle name="常规 4 2 2 3 3 2" xfId="3862"/>
    <cellStyle name="常规 4 2 2 3 4" xfId="3863"/>
    <cellStyle name="常规 4 2 2 4" xfId="2529"/>
    <cellStyle name="常规 4 2 2 4 2" xfId="2532"/>
    <cellStyle name="常规 4 2 2 4 2 2" xfId="2534"/>
    <cellStyle name="常规 4 2 2 4 3" xfId="2537"/>
    <cellStyle name="常规 4 2 2 4 3 2" xfId="3864"/>
    <cellStyle name="常规 4 2 2 4 4" xfId="3865"/>
    <cellStyle name="常规 4 2 2 4 4 2" xfId="3359"/>
    <cellStyle name="常规 4 2 2 4 5" xfId="3866"/>
    <cellStyle name="常规 4 2 2 5" xfId="2541"/>
    <cellStyle name="常规 4 2 2 5 2" xfId="2543"/>
    <cellStyle name="常规 4 2 2 6" xfId="2545"/>
    <cellStyle name="常规 4 2 2 6 2" xfId="3867"/>
    <cellStyle name="常规 4 2 2 7" xfId="2547"/>
    <cellStyle name="常规 4 2 2 7 2" xfId="3868"/>
    <cellStyle name="常规 4 2 2 8" xfId="3221"/>
    <cellStyle name="常规 4 2 2 9" xfId="3037"/>
    <cellStyle name="常规 4 2 3" xfId="3870"/>
    <cellStyle name="常规 4 2 3 2" xfId="3873"/>
    <cellStyle name="常规 4 2 3 2 2" xfId="324"/>
    <cellStyle name="常规 4 2 3 3" xfId="3876"/>
    <cellStyle name="常规 4 2 3 3 2" xfId="350"/>
    <cellStyle name="常规 4 2 3 4" xfId="2552"/>
    <cellStyle name="常规 4 2 3 4 2" xfId="368"/>
    <cellStyle name="常规 4 2 3 5" xfId="2556"/>
    <cellStyle name="常规 4 2 3 6" xfId="2559"/>
    <cellStyle name="常规 4 2 4" xfId="3878"/>
    <cellStyle name="常规 4 2 4 2" xfId="2706"/>
    <cellStyle name="常规 4 2 4 2 2" xfId="436"/>
    <cellStyle name="常规 4 2 4 3" xfId="3881"/>
    <cellStyle name="常规 4 2 4 3 2" xfId="3882"/>
    <cellStyle name="常规 4 2 4 4" xfId="2561"/>
    <cellStyle name="常规 4 2 4 4 2" xfId="3883"/>
    <cellStyle name="常规 4 2 4 5" xfId="3884"/>
    <cellStyle name="常规 4 2 5" xfId="3887"/>
    <cellStyle name="常规 4 2 5 2" xfId="2073"/>
    <cellStyle name="常规 4 2 5 2 2" xfId="2076"/>
    <cellStyle name="常规 4 2 5 3" xfId="2088"/>
    <cellStyle name="常规 4 2 5 3 2" xfId="2090"/>
    <cellStyle name="常规 4 2 5 4" xfId="2094"/>
    <cellStyle name="常规 4 2 6" xfId="3433"/>
    <cellStyle name="常规 4 2 6 2" xfId="2181"/>
    <cellStyle name="常规 4 2 6 2 2" xfId="2184"/>
    <cellStyle name="常规 4 2 6 3" xfId="2194"/>
    <cellStyle name="常规 4 2 6 3 2" xfId="2196"/>
    <cellStyle name="常规 4 2 6 4" xfId="1810"/>
    <cellStyle name="常规 4 2 6 4 2" xfId="1814"/>
    <cellStyle name="常规 4 2 6 5" xfId="1820"/>
    <cellStyle name="常规 4 2 7" xfId="1316"/>
    <cellStyle name="常规 4 2 7 2" xfId="2302"/>
    <cellStyle name="常规 4 2 8" xfId="3888"/>
    <cellStyle name="常规 4 2 8 2" xfId="2404"/>
    <cellStyle name="常规 4 2 9" xfId="212"/>
    <cellStyle name="常规 4 2 9 2" xfId="2473"/>
    <cellStyle name="常规 4 3" xfId="3889"/>
    <cellStyle name="常规 4 3 2" xfId="1591"/>
    <cellStyle name="常规 4 3 2 2" xfId="3891"/>
    <cellStyle name="常规 4 3 2 3" xfId="3893"/>
    <cellStyle name="常规 4 3 3" xfId="3895"/>
    <cellStyle name="常规 4 3 3 2" xfId="3897"/>
    <cellStyle name="常规 4 3 4" xfId="2502"/>
    <cellStyle name="常规 4 3 4 2" xfId="2505"/>
    <cellStyle name="常规 4 3 5" xfId="2516"/>
    <cellStyle name="常规 4 3 6" xfId="2524"/>
    <cellStyle name="常规 4 4" xfId="3846"/>
    <cellStyle name="常规 4 4 2" xfId="3849"/>
    <cellStyle name="常规 4 4 3" xfId="48"/>
    <cellStyle name="常规 4 5" xfId="3869"/>
    <cellStyle name="常规 4 5 2" xfId="3872"/>
    <cellStyle name="常规 4 5 3" xfId="3875"/>
    <cellStyle name="常规 4 6" xfId="3877"/>
    <cellStyle name="常规 4 6 2" xfId="2705"/>
    <cellStyle name="常规 4 6 3" xfId="3880"/>
    <cellStyle name="常规 4 7" xfId="3886"/>
    <cellStyle name="常规 4_征收计划表8" xfId="2610"/>
    <cellStyle name="常规 40" xfId="1488"/>
    <cellStyle name="常规 41" xfId="1503"/>
    <cellStyle name="常规 42" xfId="1512"/>
    <cellStyle name="常规 43" xfId="1518"/>
    <cellStyle name="常规 44" xfId="6"/>
    <cellStyle name="常规 44 2" xfId="1764"/>
    <cellStyle name="常规 45" xfId="879"/>
    <cellStyle name="常规 45 2" xfId="3898"/>
    <cellStyle name="常规 46" xfId="3900"/>
    <cellStyle name="常规 47" xfId="3902"/>
    <cellStyle name="常规 48" xfId="1665"/>
    <cellStyle name="常规 48 2" xfId="3904"/>
    <cellStyle name="常规 48 3" xfId="158"/>
    <cellStyle name="常规 49" xfId="1087"/>
    <cellStyle name="常规 49 2" xfId="3905"/>
    <cellStyle name="常规 5" xfId="3906"/>
    <cellStyle name="常规 5 10" xfId="3907"/>
    <cellStyle name="常规 5 2" xfId="3908"/>
    <cellStyle name="常规 5 2 2" xfId="3909"/>
    <cellStyle name="常规 5 2 2 2" xfId="3910"/>
    <cellStyle name="常规 5 2 2 2 2" xfId="2892"/>
    <cellStyle name="常规 5 2 2 3" xfId="3911"/>
    <cellStyle name="常规 5 2 2 3 2" xfId="2912"/>
    <cellStyle name="常规 5 2 2 4" xfId="796"/>
    <cellStyle name="常规 5 2 2 4 2" xfId="799"/>
    <cellStyle name="常规 5 2 2 5" xfId="804"/>
    <cellStyle name="常规 5 2 2 5 2" xfId="809"/>
    <cellStyle name="常规 5 2 2 6" xfId="814"/>
    <cellStyle name="常规 5 2 3" xfId="3912"/>
    <cellStyle name="常规 5 2 3 2" xfId="3913"/>
    <cellStyle name="常规 5 2 3 2 2" xfId="252"/>
    <cellStyle name="常规 5 2 3 3" xfId="3914"/>
    <cellStyle name="常规 5 2 3 3 2" xfId="265"/>
    <cellStyle name="常规 5 2 3 4" xfId="269"/>
    <cellStyle name="常规 5 2 3 5" xfId="3915"/>
    <cellStyle name="常规 5 2 4" xfId="3916"/>
    <cellStyle name="常规 5 2 4 2" xfId="3917"/>
    <cellStyle name="常规 5 2 4 2 2" xfId="953"/>
    <cellStyle name="常规 5 2 4 3" xfId="3918"/>
    <cellStyle name="常规 5 2 4 3 2" xfId="3919"/>
    <cellStyle name="常规 5 2 4 4" xfId="824"/>
    <cellStyle name="常规 5 2 4 4 2" xfId="3920"/>
    <cellStyle name="常规 5 2 4 5" xfId="3921"/>
    <cellStyle name="常规 5 2 5" xfId="3922"/>
    <cellStyle name="常规 5 2 5 2" xfId="3923"/>
    <cellStyle name="常规 5 2 6" xfId="3924"/>
    <cellStyle name="常规 5 2 6 2" xfId="3925"/>
    <cellStyle name="常规 5 2 7" xfId="3926"/>
    <cellStyle name="常规 5 2 7 2" xfId="3927"/>
    <cellStyle name="常规 5 2 8" xfId="3928"/>
    <cellStyle name="常规 5 3" xfId="3929"/>
    <cellStyle name="常规 5 3 2" xfId="3099"/>
    <cellStyle name="常规 5 3 2 2" xfId="3930"/>
    <cellStyle name="常规 5 3 3" xfId="3931"/>
    <cellStyle name="常规 5 3 3 2" xfId="3932"/>
    <cellStyle name="常规 5 3 4" xfId="2572"/>
    <cellStyle name="常规 5 3 4 2" xfId="2574"/>
    <cellStyle name="常规 5 3 5" xfId="2578"/>
    <cellStyle name="常规 5 4" xfId="1590"/>
    <cellStyle name="常规 5 4 2" xfId="3890"/>
    <cellStyle name="常规 5 4 2 2" xfId="3934"/>
    <cellStyle name="常规 5 4 3" xfId="3892"/>
    <cellStyle name="常规 5 4 3 2" xfId="3936"/>
    <cellStyle name="常规 5 4 4" xfId="2584"/>
    <cellStyle name="常规 5 4 4 2" xfId="2587"/>
    <cellStyle name="常规 5 4 5" xfId="2589"/>
    <cellStyle name="常规 5 4 6" xfId="3937"/>
    <cellStyle name="常规 5 5" xfId="3894"/>
    <cellStyle name="常规 5 5 2" xfId="3896"/>
    <cellStyle name="常规 5 5 2 2" xfId="168"/>
    <cellStyle name="常规 5 5 3" xfId="3938"/>
    <cellStyle name="常规 5 5 3 2" xfId="3939"/>
    <cellStyle name="常规 5 5 4" xfId="2594"/>
    <cellStyle name="常规 5 6" xfId="2500"/>
    <cellStyle name="常规 5 6 2" xfId="2503"/>
    <cellStyle name="常规 5 6 2 2" xfId="2507"/>
    <cellStyle name="常规 5 6 3" xfId="2509"/>
    <cellStyle name="常规 5 6 3 2" xfId="73"/>
    <cellStyle name="常规 5 6 4" xfId="3941"/>
    <cellStyle name="常规 5 6 4 2" xfId="3322"/>
    <cellStyle name="常规 5 6 5" xfId="3943"/>
    <cellStyle name="常规 5 7" xfId="2514"/>
    <cellStyle name="常规 5 7 2" xfId="2518"/>
    <cellStyle name="常规 5 8" xfId="2521"/>
    <cellStyle name="常规 5 8 2" xfId="3946"/>
    <cellStyle name="常规 5 9" xfId="1320"/>
    <cellStyle name="常规 5 9 2" xfId="3948"/>
    <cellStyle name="常规 50" xfId="880"/>
    <cellStyle name="常规 50 2" xfId="3899"/>
    <cellStyle name="常规 51" xfId="3901"/>
    <cellStyle name="常规 51 2" xfId="1569"/>
    <cellStyle name="常规 52" xfId="3903"/>
    <cellStyle name="常规 53" xfId="1666"/>
    <cellStyle name="常规 54" xfId="1088"/>
    <cellStyle name="常规 55" xfId="3950"/>
    <cellStyle name="常规 56" xfId="3953"/>
    <cellStyle name="常规 57" xfId="3382"/>
    <cellStyle name="常规 58" xfId="3387"/>
    <cellStyle name="常规 59" xfId="3956"/>
    <cellStyle name="常规 6" xfId="3958"/>
    <cellStyle name="常规 6 2" xfId="3959"/>
    <cellStyle name="常规 6 2 2" xfId="3960"/>
    <cellStyle name="常规 6 2 2 2" xfId="3961"/>
    <cellStyle name="常规 6 2 2 2 2" xfId="3963"/>
    <cellStyle name="常规 6 2 2 3" xfId="3964"/>
    <cellStyle name="常规 6 2 2 4" xfId="227"/>
    <cellStyle name="常规 6 2 3" xfId="3965"/>
    <cellStyle name="常规 6 2 3 2" xfId="3966"/>
    <cellStyle name="常规 6 2 3 3" xfId="3967"/>
    <cellStyle name="常规 6 2 4" xfId="3968"/>
    <cellStyle name="常规 6 2 5" xfId="3969"/>
    <cellStyle name="常规 6 3" xfId="3970"/>
    <cellStyle name="常规 6 3 2" xfId="3971"/>
    <cellStyle name="常规 6 3 2 2" xfId="3972"/>
    <cellStyle name="常规 6 3 3" xfId="2663"/>
    <cellStyle name="常规 6 3 4" xfId="2603"/>
    <cellStyle name="常规 6 4" xfId="3848"/>
    <cellStyle name="常规 6 4 2" xfId="3852"/>
    <cellStyle name="常规 6 4 3" xfId="3855"/>
    <cellStyle name="常规 6 5" xfId="47"/>
    <cellStyle name="常规 6 6" xfId="2528"/>
    <cellStyle name="常规 60" xfId="3951"/>
    <cellStyle name="常规 61" xfId="3954"/>
    <cellStyle name="常规 62" xfId="3383"/>
    <cellStyle name="常规 63" xfId="3388"/>
    <cellStyle name="常规 64" xfId="3957"/>
    <cellStyle name="常规 65" xfId="2922"/>
    <cellStyle name="常规 66" xfId="2925"/>
    <cellStyle name="常规 67" xfId="2929"/>
    <cellStyle name="常规 68" xfId="514"/>
    <cellStyle name="常规 69" xfId="3541"/>
    <cellStyle name="常规 7" xfId="3973"/>
    <cellStyle name="常规 7 2" xfId="3974"/>
    <cellStyle name="常规 7 2 2" xfId="237"/>
    <cellStyle name="常规 7 2 2 2" xfId="241"/>
    <cellStyle name="常规 7 2 2 2 2" xfId="160"/>
    <cellStyle name="常规 7 2 2 3" xfId="177"/>
    <cellStyle name="常规 7 2 2 4" xfId="244"/>
    <cellStyle name="常规 7 2 3" xfId="250"/>
    <cellStyle name="常规 7 2 3 2" xfId="258"/>
    <cellStyle name="常规 7 2 3 3" xfId="3751"/>
    <cellStyle name="常规 7 2 4" xfId="262"/>
    <cellStyle name="常规 7 2 5" xfId="272"/>
    <cellStyle name="常规 7 3" xfId="1690"/>
    <cellStyle name="常规 7 3 2" xfId="295"/>
    <cellStyle name="常规 7 3 2 2" xfId="299"/>
    <cellStyle name="常规 7 3 3" xfId="303"/>
    <cellStyle name="常规 7 3 4" xfId="2627"/>
    <cellStyle name="常规 7 4" xfId="3871"/>
    <cellStyle name="常规 7 4 2" xfId="323"/>
    <cellStyle name="常规 7 4 3" xfId="336"/>
    <cellStyle name="常规 7 5" xfId="3874"/>
    <cellStyle name="常规 7 6" xfId="2554"/>
    <cellStyle name="常规 70" xfId="2923"/>
    <cellStyle name="常规 71" xfId="2926"/>
    <cellStyle name="常规 72" xfId="2930"/>
    <cellStyle name="常规 73" xfId="515"/>
    <cellStyle name="常规 74" xfId="3542"/>
    <cellStyle name="常规 75" xfId="2292"/>
    <cellStyle name="常规 76" xfId="2296"/>
    <cellStyle name="常规 77" xfId="2208"/>
    <cellStyle name="常规 78" xfId="2213"/>
    <cellStyle name="常规 79" xfId="3975"/>
    <cellStyle name="常规 8" xfId="3977"/>
    <cellStyle name="常规 8 2" xfId="3978"/>
    <cellStyle name="常规 8 2 2" xfId="394"/>
    <cellStyle name="常规 8 2 2 2" xfId="398"/>
    <cellStyle name="常规 8 2 2 2 2" xfId="840"/>
    <cellStyle name="常规 8 2 2 3" xfId="3980"/>
    <cellStyle name="常规 8 2 3" xfId="401"/>
    <cellStyle name="常规 8 2 3 2" xfId="3982"/>
    <cellStyle name="常规 8 2 4" xfId="3984"/>
    <cellStyle name="常规 8 2 5" xfId="3986"/>
    <cellStyle name="常规 8 3" xfId="2702"/>
    <cellStyle name="常规 8 3 2" xfId="420"/>
    <cellStyle name="常规 8 3 2 2" xfId="3988"/>
    <cellStyle name="常规 8 3 3" xfId="576"/>
    <cellStyle name="常规 8 3 4" xfId="2646"/>
    <cellStyle name="常规 8 4" xfId="2704"/>
    <cellStyle name="常规 8 4 2" xfId="435"/>
    <cellStyle name="常规 8 4 3" xfId="153"/>
    <cellStyle name="常规 8 5" xfId="3879"/>
    <cellStyle name="常规 8 6" xfId="2563"/>
    <cellStyle name="常规 8_报 预算   行政政法处(1)" xfId="2309"/>
    <cellStyle name="常规 80" xfId="2293"/>
    <cellStyle name="常规 81" xfId="2297"/>
    <cellStyle name="常规 82" xfId="2209"/>
    <cellStyle name="常规 83" xfId="2214"/>
    <cellStyle name="常规 84" xfId="3976"/>
    <cellStyle name="常规 85" xfId="70"/>
    <cellStyle name="常规 86" xfId="1527"/>
    <cellStyle name="常规 87" xfId="1532"/>
    <cellStyle name="常规 9" xfId="3989"/>
    <cellStyle name="常规 9 2" xfId="2030"/>
    <cellStyle name="常规 9 2 2" xfId="2034"/>
    <cellStyle name="常规 9 2 2 2" xfId="2036"/>
    <cellStyle name="常规 9 2 3" xfId="2045"/>
    <cellStyle name="常规 9 3" xfId="2058"/>
    <cellStyle name="常规 9 3 2" xfId="2062"/>
    <cellStyle name="常规 9 4" xfId="2071"/>
    <cellStyle name="常规 9 5" xfId="2086"/>
    <cellStyle name="常规_2002年全省财政基金预算收入计划表 2 2 2" xfId="3990"/>
    <cellStyle name="常规_2002年全省财政基金预算收入计划表_新 2" xfId="3198"/>
    <cellStyle name="常规_2003年预计及2004年预算基金_Book2" xfId="3308"/>
    <cellStyle name="常规_2006年预算表" xfId="3991"/>
    <cellStyle name="常规_2007年云南省向人大报送政府收支预算表格式编制过程表" xfId="3992"/>
    <cellStyle name="常规_B12福建省6月决算 2" xfId="3993"/>
    <cellStyle name="常规_Book2" xfId="3411"/>
    <cellStyle name="常规_本级" xfId="3710"/>
    <cellStyle name="常规_内15福建1_新 2" xfId="3476"/>
    <cellStyle name="常规_省级基金表样 2" xfId="3994"/>
    <cellStyle name="常规_预计与预算2 3 2" xfId="958"/>
    <cellStyle name="超级链接" xfId="2859"/>
    <cellStyle name="超级链接 2" xfId="3995"/>
    <cellStyle name="超级链接 2 2" xfId="3996"/>
    <cellStyle name="超级链接 2 2 2" xfId="3997"/>
    <cellStyle name="超级链接 2 2 2 2" xfId="3474"/>
    <cellStyle name="超级链接 2 2 3" xfId="3998"/>
    <cellStyle name="超级链接 2 3" xfId="3999"/>
    <cellStyle name="超级链接 2 3 2" xfId="4000"/>
    <cellStyle name="超级链接 2 4" xfId="2938"/>
    <cellStyle name="超级链接 3" xfId="4001"/>
    <cellStyle name="超级链接 3 2" xfId="4002"/>
    <cellStyle name="超级链接 3 2 2" xfId="4003"/>
    <cellStyle name="超级链接 3 3" xfId="4004"/>
    <cellStyle name="超级链接 4" xfId="2829"/>
    <cellStyle name="超级链接 4 2" xfId="1971"/>
    <cellStyle name="超级链接 5" xfId="2831"/>
    <cellStyle name="好 2" xfId="678"/>
    <cellStyle name="好 2 2" xfId="4005"/>
    <cellStyle name="好 2 2 2" xfId="4006"/>
    <cellStyle name="好 2 2 2 2" xfId="1294"/>
    <cellStyle name="好 2 2 2 2 2" xfId="3837"/>
    <cellStyle name="好 2 2 2 3" xfId="3431"/>
    <cellStyle name="好 2 2 3" xfId="4007"/>
    <cellStyle name="好 2 2 3 2" xfId="4009"/>
    <cellStyle name="好 2 2 4" xfId="4010"/>
    <cellStyle name="好 2 3" xfId="2422"/>
    <cellStyle name="好 2 3 2" xfId="2424"/>
    <cellStyle name="好 2 3 2 2" xfId="2427"/>
    <cellStyle name="好 2 3 3" xfId="2435"/>
    <cellStyle name="好 2 4" xfId="361"/>
    <cellStyle name="好 2 4 2" xfId="1760"/>
    <cellStyle name="好 2 5" xfId="2462"/>
    <cellStyle name="好 3" xfId="4011"/>
    <cellStyle name="好 3 2" xfId="4012"/>
    <cellStyle name="好 3 2 2" xfId="4013"/>
    <cellStyle name="好 3 2 2 2" xfId="3812"/>
    <cellStyle name="好 3 2 2 2 2" xfId="2676"/>
    <cellStyle name="好 3 2 2 3" xfId="1695"/>
    <cellStyle name="好 3 2 3" xfId="4014"/>
    <cellStyle name="好 3 2 3 2" xfId="3819"/>
    <cellStyle name="好 3 2 4" xfId="4016"/>
    <cellStyle name="好 3 3" xfId="2495"/>
    <cellStyle name="好 3 3 2" xfId="2497"/>
    <cellStyle name="好 3 3 2 2" xfId="2499"/>
    <cellStyle name="好 3 3 3" xfId="2526"/>
    <cellStyle name="好 3 4" xfId="365"/>
    <cellStyle name="好 3 4 2" xfId="2569"/>
    <cellStyle name="好 3 5" xfId="961"/>
    <cellStyle name="好 4" xfId="2440"/>
    <cellStyle name="好 4 2" xfId="3537"/>
    <cellStyle name="好 4 2 2" xfId="622"/>
    <cellStyle name="好 4 2 2 2" xfId="40"/>
    <cellStyle name="好 4 2 3" xfId="637"/>
    <cellStyle name="好 4 3" xfId="3560"/>
    <cellStyle name="好 4 3 2" xfId="785"/>
    <cellStyle name="好 4 4" xfId="282"/>
    <cellStyle name="好 5" xfId="3378"/>
    <cellStyle name="好 5 2" xfId="3381"/>
    <cellStyle name="好 5 2 2" xfId="1065"/>
    <cellStyle name="好 5 2 2 2" xfId="1068"/>
    <cellStyle name="好 5 2 3" xfId="1077"/>
    <cellStyle name="好 5 3" xfId="3386"/>
    <cellStyle name="好 5 3 2" xfId="865"/>
    <cellStyle name="好 5 4" xfId="3955"/>
    <cellStyle name="好 6" xfId="3390"/>
    <cellStyle name="好 6 2" xfId="1721"/>
    <cellStyle name="好 6 2 2" xfId="1280"/>
    <cellStyle name="好 6 3" xfId="3392"/>
    <cellStyle name="好 7" xfId="3395"/>
    <cellStyle name="好 7 2" xfId="3398"/>
    <cellStyle name="好 8" xfId="3400"/>
    <cellStyle name="好_5.中央部门决算（草案)-1" xfId="4017"/>
    <cellStyle name="好_F00DC810C49E00C2E0430A3413167AE0" xfId="3333"/>
    <cellStyle name="好_出版署2010年度中央部门决算草案" xfId="2323"/>
    <cellStyle name="好_全国友协2010年度中央部门决算（草案）" xfId="3944"/>
    <cellStyle name="好_司法部2010年度中央部门决算（草案）报" xfId="232"/>
    <cellStyle name="后继超级链接" xfId="2328"/>
    <cellStyle name="后继超级链接 2" xfId="3949"/>
    <cellStyle name="后继超级链接 2 2" xfId="4018"/>
    <cellStyle name="后继超级链接 2 2 2" xfId="4019"/>
    <cellStyle name="后继超级链接 2 2 2 2" xfId="4020"/>
    <cellStyle name="后继超级链接 2 2 3" xfId="4021"/>
    <cellStyle name="后继超级链接 2 3" xfId="2965"/>
    <cellStyle name="后继超级链接 2 3 2" xfId="4022"/>
    <cellStyle name="后继超级链接 2 4" xfId="4023"/>
    <cellStyle name="后继超级链接 3" xfId="3952"/>
    <cellStyle name="后继超级链接 3 2" xfId="603"/>
    <cellStyle name="后继超级链接 3 2 2" xfId="901"/>
    <cellStyle name="后继超级链接 3 3" xfId="907"/>
    <cellStyle name="后继超级链接 4" xfId="3380"/>
    <cellStyle name="后继超级链接 4 2" xfId="1064"/>
    <cellStyle name="后继超级链接 5" xfId="3385"/>
    <cellStyle name="汇总 2" xfId="4025"/>
    <cellStyle name="汇总 2 2" xfId="4026"/>
    <cellStyle name="汇总 2 2 2" xfId="4027"/>
    <cellStyle name="汇总 2 2 2 2" xfId="1602"/>
    <cellStyle name="汇总 2 2 3" xfId="735"/>
    <cellStyle name="汇总 2 3" xfId="4028"/>
    <cellStyle name="汇总 2 3 2" xfId="4029"/>
    <cellStyle name="汇总 2 3 2 2" xfId="1936"/>
    <cellStyle name="汇总 2 3 3" xfId="4031"/>
    <cellStyle name="汇总 2 3 4" xfId="3814"/>
    <cellStyle name="汇总 2 4" xfId="1987"/>
    <cellStyle name="汇总 2 4 2" xfId="1989"/>
    <cellStyle name="汇总 2 5" xfId="1992"/>
    <cellStyle name="汇总 3" xfId="3187"/>
    <cellStyle name="汇总 3 2" xfId="3190"/>
    <cellStyle name="汇总 3 2 2" xfId="4033"/>
    <cellStyle name="汇总 3 2 2 2" xfId="1714"/>
    <cellStyle name="汇总 3 2 3" xfId="4034"/>
    <cellStyle name="汇总 3 3" xfId="3193"/>
    <cellStyle name="汇总 3 3 2" xfId="3525"/>
    <cellStyle name="汇总 3 4" xfId="1998"/>
    <cellStyle name="汇总 4" xfId="2145"/>
    <cellStyle name="汇总 4 2" xfId="3695"/>
    <cellStyle name="汇总 4 2 2" xfId="4035"/>
    <cellStyle name="汇总 4 3" xfId="3028"/>
    <cellStyle name="汇总 5" xfId="1579"/>
    <cellStyle name="汇总 5 2" xfId="1583"/>
    <cellStyle name="汇总 5 2 2" xfId="1586"/>
    <cellStyle name="汇总 5 3" xfId="1588"/>
    <cellStyle name="汇总 6" xfId="1593"/>
    <cellStyle name="汇总 6 2" xfId="1596"/>
    <cellStyle name="汇总 7" xfId="1599"/>
    <cellStyle name="货币 2" xfId="1763"/>
    <cellStyle name="货币 2 10" xfId="4036"/>
    <cellStyle name="货币 2 10 2" xfId="2721"/>
    <cellStyle name="货币 2 10 3" xfId="2724"/>
    <cellStyle name="货币 2 11" xfId="2972"/>
    <cellStyle name="货币 2 12" xfId="4037"/>
    <cellStyle name="货币 2 2" xfId="4038"/>
    <cellStyle name="货币 2 2 10" xfId="2227"/>
    <cellStyle name="货币 2 2 11" xfId="2235"/>
    <cellStyle name="货币 2 2 2" xfId="1151"/>
    <cellStyle name="货币 2 2 2 2" xfId="4039"/>
    <cellStyle name="货币 2 2 2 2 2" xfId="4040"/>
    <cellStyle name="货币 2 2 2 2 2 2" xfId="4041"/>
    <cellStyle name="货币 2 2 2 2 2 3" xfId="4042"/>
    <cellStyle name="货币 2 2 2 2 3" xfId="4043"/>
    <cellStyle name="货币 2 2 2 2 3 2" xfId="4044"/>
    <cellStyle name="货币 2 2 2 2 3 3" xfId="4045"/>
    <cellStyle name="货币 2 2 2 2 4" xfId="4046"/>
    <cellStyle name="货币 2 2 2 2 4 2" xfId="4047"/>
    <cellStyle name="货币 2 2 2 2 4 3" xfId="4048"/>
    <cellStyle name="货币 2 2 2 2 5" xfId="4049"/>
    <cellStyle name="货币 2 2 2 2 6" xfId="3449"/>
    <cellStyle name="货币 2 2 2 3" xfId="4030"/>
    <cellStyle name="货币 2 2 2 3 2" xfId="1937"/>
    <cellStyle name="货币 2 2 2 3 2 2" xfId="4050"/>
    <cellStyle name="货币 2 2 2 3 2 3" xfId="4051"/>
    <cellStyle name="货币 2 2 2 3 3" xfId="4052"/>
    <cellStyle name="货币 2 2 2 3 3 2" xfId="4053"/>
    <cellStyle name="货币 2 2 2 3 3 3" xfId="4054"/>
    <cellStyle name="货币 2 2 2 3 4" xfId="4055"/>
    <cellStyle name="货币 2 2 2 3 5" xfId="4056"/>
    <cellStyle name="货币 2 2 2 4" xfId="4032"/>
    <cellStyle name="货币 2 2 2 4 2" xfId="4057"/>
    <cellStyle name="货币 2 2 2 4 2 2" xfId="975"/>
    <cellStyle name="货币 2 2 2 4 2 3" xfId="979"/>
    <cellStyle name="货币 2 2 2 4 3" xfId="4058"/>
    <cellStyle name="货币 2 2 2 4 3 2" xfId="4059"/>
    <cellStyle name="货币 2 2 2 4 3 3" xfId="4060"/>
    <cellStyle name="货币 2 2 2 4 4" xfId="2851"/>
    <cellStyle name="货币 2 2 2 4 4 2" xfId="4061"/>
    <cellStyle name="货币 2 2 2 4 4 3" xfId="1041"/>
    <cellStyle name="货币 2 2 2 4 5" xfId="2788"/>
    <cellStyle name="货币 2 2 2 4 6" xfId="4063"/>
    <cellStyle name="货币 2 2 2 5" xfId="3815"/>
    <cellStyle name="货币 2 2 2 5 2" xfId="4064"/>
    <cellStyle name="货币 2 2 2 5 3" xfId="1150"/>
    <cellStyle name="货币 2 2 2 6" xfId="4065"/>
    <cellStyle name="货币 2 2 2 6 2" xfId="4066"/>
    <cellStyle name="货币 2 2 2 6 3" xfId="4068"/>
    <cellStyle name="货币 2 2 2 7" xfId="2469"/>
    <cellStyle name="货币 2 2 2 7 2" xfId="828"/>
    <cellStyle name="货币 2 2 2 7 3" xfId="4070"/>
    <cellStyle name="货币 2 2 2 8" xfId="1249"/>
    <cellStyle name="货币 2 2 2 9" xfId="3078"/>
    <cellStyle name="货币 2 2 3" xfId="4071"/>
    <cellStyle name="货币 2 2 3 2" xfId="4072"/>
    <cellStyle name="货币 2 2 3 2 2" xfId="289"/>
    <cellStyle name="货币 2 2 3 2 3" xfId="2127"/>
    <cellStyle name="货币 2 2 3 3" xfId="1990"/>
    <cellStyle name="货币 2 2 3 3 2" xfId="3780"/>
    <cellStyle name="货币 2 2 3 3 3" xfId="4073"/>
    <cellStyle name="货币 2 2 3 4" xfId="1166"/>
    <cellStyle name="货币 2 2 3 4 2" xfId="4074"/>
    <cellStyle name="货币 2 2 3 4 3" xfId="3461"/>
    <cellStyle name="货币 2 2 3 5" xfId="3817"/>
    <cellStyle name="货币 2 2 3 6" xfId="2511"/>
    <cellStyle name="货币 2 2 4" xfId="4075"/>
    <cellStyle name="货币 2 2 4 2" xfId="4015"/>
    <cellStyle name="货币 2 2 4 2 2" xfId="3825"/>
    <cellStyle name="货币 2 2 4 2 3" xfId="1898"/>
    <cellStyle name="货币 2 2 4 3" xfId="4076"/>
    <cellStyle name="货币 2 2 4 3 2" xfId="3829"/>
    <cellStyle name="货币 2 2 4 3 3" xfId="3465"/>
    <cellStyle name="货币 2 2 4 4" xfId="2685"/>
    <cellStyle name="货币 2 2 4 4 2" xfId="3835"/>
    <cellStyle name="货币 2 2 4 4 3" xfId="4077"/>
    <cellStyle name="货币 2 2 4 5" xfId="4078"/>
    <cellStyle name="货币 2 2 4 6" xfId="4079"/>
    <cellStyle name="货币 2 2 5" xfId="4080"/>
    <cellStyle name="货币 2 2 5 2" xfId="2550"/>
    <cellStyle name="货币 2 2 5 2 2" xfId="2553"/>
    <cellStyle name="货币 2 2 5 2 3" xfId="2557"/>
    <cellStyle name="货币 2 2 5 3" xfId="831"/>
    <cellStyle name="货币 2 2 5 3 2" xfId="2562"/>
    <cellStyle name="货币 2 2 5 3 3" xfId="3885"/>
    <cellStyle name="货币 2 2 5 4" xfId="2565"/>
    <cellStyle name="货币 2 2 5 5" xfId="1805"/>
    <cellStyle name="货币 2 2 6" xfId="4081"/>
    <cellStyle name="货币 2 2 6 2" xfId="2590"/>
    <cellStyle name="货币 2 2 6 2 2" xfId="2592"/>
    <cellStyle name="货币 2 2 6 2 3" xfId="4082"/>
    <cellStyle name="货币 2 2 6 3" xfId="2595"/>
    <cellStyle name="货币 2 2 6 3 2" xfId="3940"/>
    <cellStyle name="货币 2 2 6 3 3" xfId="3942"/>
    <cellStyle name="货币 2 2 6 4" xfId="4083"/>
    <cellStyle name="货币 2 2 6 4 2" xfId="4084"/>
    <cellStyle name="货币 2 2 6 4 3" xfId="4085"/>
    <cellStyle name="货币 2 2 6 5" xfId="1844"/>
    <cellStyle name="货币 2 2 6 6" xfId="1857"/>
    <cellStyle name="货币 2 2 7" xfId="2253"/>
    <cellStyle name="货币 2 2 7 2" xfId="2617"/>
    <cellStyle name="货币 2 2 7 3" xfId="4086"/>
    <cellStyle name="货币 2 2 8" xfId="4087"/>
    <cellStyle name="货币 2 2 8 2" xfId="2636"/>
    <cellStyle name="货币 2 2 8 3" xfId="2876"/>
    <cellStyle name="货币 2 2 9" xfId="3609"/>
    <cellStyle name="货币 2 2 9 2" xfId="3562"/>
    <cellStyle name="货币 2 2 9 3" xfId="4088"/>
    <cellStyle name="货币 2 3" xfId="2375"/>
    <cellStyle name="货币 2 3 2" xfId="4067"/>
    <cellStyle name="货币 2 3 2 2" xfId="3521"/>
    <cellStyle name="货币 2 3 2 2 2" xfId="3523"/>
    <cellStyle name="货币 2 3 2 2 3" xfId="4089"/>
    <cellStyle name="货币 2 3 2 3" xfId="3526"/>
    <cellStyle name="货币 2 3 2 3 2" xfId="2223"/>
    <cellStyle name="货币 2 3 2 3 3" xfId="4090"/>
    <cellStyle name="货币 2 3 2 4" xfId="3528"/>
    <cellStyle name="货币 2 3 2 4 2" xfId="3094"/>
    <cellStyle name="货币 2 3 2 4 3" xfId="4091"/>
    <cellStyle name="货币 2 3 2 5" xfId="2446"/>
    <cellStyle name="货币 2 3 2 6" xfId="4092"/>
    <cellStyle name="货币 2 3 3" xfId="2429"/>
    <cellStyle name="货币 2 3 3 2" xfId="523"/>
    <cellStyle name="货币 2 3 3 2 2" xfId="528"/>
    <cellStyle name="货币 2 3 3 2 3" xfId="534"/>
    <cellStyle name="货币 2 3 3 3" xfId="87"/>
    <cellStyle name="货币 2 3 3 3 2" xfId="147"/>
    <cellStyle name="货币 2 3 3 3 3" xfId="2279"/>
    <cellStyle name="货币 2 3 3 4" xfId="551"/>
    <cellStyle name="货币 2 3 3 5" xfId="3823"/>
    <cellStyle name="货币 2 3 4" xfId="4093"/>
    <cellStyle name="货币 2 3 4 2" xfId="656"/>
    <cellStyle name="货币 2 3 4 2 2" xfId="659"/>
    <cellStyle name="货币 2 3 4 2 3" xfId="3553"/>
    <cellStyle name="货币 2 3 4 3" xfId="664"/>
    <cellStyle name="货币 2 3 4 3 2" xfId="668"/>
    <cellStyle name="货币 2 3 4 3 3" xfId="4094"/>
    <cellStyle name="货币 2 3 4 4" xfId="671"/>
    <cellStyle name="货币 2 3 4 4 2" xfId="674"/>
    <cellStyle name="货币 2 3 4 4 3" xfId="4095"/>
    <cellStyle name="货币 2 3 4 5" xfId="3557"/>
    <cellStyle name="货币 2 3 4 6" xfId="4096"/>
    <cellStyle name="货币 2 3 5" xfId="4097"/>
    <cellStyle name="货币 2 3 5 2" xfId="821"/>
    <cellStyle name="货币 2 3 5 3" xfId="74"/>
    <cellStyle name="货币 2 3 6" xfId="1254"/>
    <cellStyle name="货币 2 3 6 2" xfId="3571"/>
    <cellStyle name="货币 2 3 6 3" xfId="2949"/>
    <cellStyle name="货币 2 3 7" xfId="4098"/>
    <cellStyle name="货币 2 3 7 2" xfId="2898"/>
    <cellStyle name="货币 2 3 7 3" xfId="2956"/>
    <cellStyle name="货币 2 3 8" xfId="4099"/>
    <cellStyle name="货币 2 3 9" xfId="3614"/>
    <cellStyle name="货币 2 4" xfId="4100"/>
    <cellStyle name="货币 2 4 2" xfId="4069"/>
    <cellStyle name="货币 2 4 2 2" xfId="4024"/>
    <cellStyle name="货币 2 4 2 3" xfId="4101"/>
    <cellStyle name="货币 2 4 3" xfId="4102"/>
    <cellStyle name="货币 2 4 3 2" xfId="970"/>
    <cellStyle name="货币 2 4 3 3" xfId="985"/>
    <cellStyle name="货币 2 4 4" xfId="4103"/>
    <cellStyle name="货币 2 4 4 2" xfId="1091"/>
    <cellStyle name="货币 2 4 4 3" xfId="1093"/>
    <cellStyle name="货币 2 4 5" xfId="4104"/>
    <cellStyle name="货币 2 4 6" xfId="4105"/>
    <cellStyle name="货币 2 5" xfId="4106"/>
    <cellStyle name="货币 2 5 2" xfId="4107"/>
    <cellStyle name="货币 2 5 2 2" xfId="4108"/>
    <cellStyle name="货币 2 5 2 3" xfId="4109"/>
    <cellStyle name="货币 2 5 3" xfId="4110"/>
    <cellStyle name="货币 2 5 3 2" xfId="1262"/>
    <cellStyle name="货币 2 5 3 3" xfId="1265"/>
    <cellStyle name="货币 2 5 4" xfId="4111"/>
    <cellStyle name="货币 2 5 4 2" xfId="4112"/>
    <cellStyle name="货币 2 5 4 3" xfId="4113"/>
    <cellStyle name="货币 2 5 5" xfId="4114"/>
    <cellStyle name="货币 2 5 6" xfId="4115"/>
    <cellStyle name="货币 2 6" xfId="3354"/>
    <cellStyle name="货币 2 6 2" xfId="2693"/>
    <cellStyle name="货币 2 6 2 2" xfId="4116"/>
    <cellStyle name="货币 2 6 2 3" xfId="4117"/>
    <cellStyle name="货币 2 6 3" xfId="2697"/>
    <cellStyle name="货币 2 6 3 2" xfId="4118"/>
    <cellStyle name="货币 2 6 3 3" xfId="4119"/>
    <cellStyle name="货币 2 6 4" xfId="4120"/>
    <cellStyle name="货币 2 6 5" xfId="4121"/>
    <cellStyle name="货币 2 7" xfId="3356"/>
    <cellStyle name="货币 2 7 2" xfId="218"/>
    <cellStyle name="货币 2 7 2 2" xfId="391"/>
    <cellStyle name="货币 2 7 2 3" xfId="1871"/>
    <cellStyle name="货币 2 7 3" xfId="393"/>
    <cellStyle name="货币 2 7 3 2" xfId="397"/>
    <cellStyle name="货币 2 7 3 3" xfId="3979"/>
    <cellStyle name="货币 2 7 4" xfId="400"/>
    <cellStyle name="货币 2 7 4 2" xfId="3981"/>
    <cellStyle name="货币 2 7 4 3" xfId="57"/>
    <cellStyle name="货币 2 7 5" xfId="3983"/>
    <cellStyle name="货币 2 7 6" xfId="3985"/>
    <cellStyle name="货币 2 8" xfId="3358"/>
    <cellStyle name="货币 2 8 2" xfId="412"/>
    <cellStyle name="货币 2 8 3" xfId="419"/>
    <cellStyle name="货币 2 9" xfId="4123"/>
    <cellStyle name="货币 2 9 2" xfId="428"/>
    <cellStyle name="货币 2 9 3" xfId="434"/>
    <cellStyle name="货币 3" xfId="1170"/>
    <cellStyle name="货币 3 10" xfId="4124"/>
    <cellStyle name="货币 3 11" xfId="4125"/>
    <cellStyle name="货币 3 2" xfId="4126"/>
    <cellStyle name="货币 3 2 2" xfId="4128"/>
    <cellStyle name="货币 3 2 2 2" xfId="4130"/>
    <cellStyle name="货币 3 2 2 2 2" xfId="4131"/>
    <cellStyle name="货币 3 2 2 2 3" xfId="4132"/>
    <cellStyle name="货币 3 2 2 3" xfId="4133"/>
    <cellStyle name="货币 3 2 2 3 2" xfId="4134"/>
    <cellStyle name="货币 3 2 2 3 3" xfId="4135"/>
    <cellStyle name="货币 3 2 2 4" xfId="4136"/>
    <cellStyle name="货币 3 2 2 4 2" xfId="4137"/>
    <cellStyle name="货币 3 2 2 4 3" xfId="4138"/>
    <cellStyle name="货币 3 2 2 5" xfId="3851"/>
    <cellStyle name="货币 3 2 2 6" xfId="3854"/>
    <cellStyle name="货币 3 2 3" xfId="4140"/>
    <cellStyle name="货币 3 2 3 2" xfId="4141"/>
    <cellStyle name="货币 3 2 3 2 2" xfId="4142"/>
    <cellStyle name="货币 3 2 3 2 3" xfId="4143"/>
    <cellStyle name="货币 3 2 3 3" xfId="2007"/>
    <cellStyle name="货币 3 2 3 3 2" xfId="698"/>
    <cellStyle name="货币 3 2 3 3 3" xfId="256"/>
    <cellStyle name="货币 3 2 3 4" xfId="4144"/>
    <cellStyle name="货币 3 2 3 5" xfId="3859"/>
    <cellStyle name="货币 3 2 4" xfId="4145"/>
    <cellStyle name="货币 3 2 4 2" xfId="4146"/>
    <cellStyle name="货币 3 2 4 2 2" xfId="4147"/>
    <cellStyle name="货币 3 2 4 2 3" xfId="4148"/>
    <cellStyle name="货币 3 2 4 3" xfId="4149"/>
    <cellStyle name="货币 3 2 4 3 2" xfId="2250"/>
    <cellStyle name="货币 3 2 4 3 3" xfId="4150"/>
    <cellStyle name="货币 3 2 4 4" xfId="4151"/>
    <cellStyle name="货币 3 2 4 4 2" xfId="3096"/>
    <cellStyle name="货币 3 2 4 4 3" xfId="4152"/>
    <cellStyle name="货币 3 2 4 5" xfId="2531"/>
    <cellStyle name="货币 3 2 4 6" xfId="2536"/>
    <cellStyle name="货币 3 2 5" xfId="2539"/>
    <cellStyle name="货币 3 2 5 2" xfId="4153"/>
    <cellStyle name="货币 3 2 5 3" xfId="4154"/>
    <cellStyle name="货币 3 2 6" xfId="4155"/>
    <cellStyle name="货币 3 2 6 2" xfId="4156"/>
    <cellStyle name="货币 3 2 6 3" xfId="4157"/>
    <cellStyle name="货币 3 2 7" xfId="3101"/>
    <cellStyle name="货币 3 2 7 2" xfId="2959"/>
    <cellStyle name="货币 3 2 7 3" xfId="3105"/>
    <cellStyle name="货币 3 2 8" xfId="558"/>
    <cellStyle name="货币 3 2 9" xfId="3627"/>
    <cellStyle name="货币 3 3" xfId="4158"/>
    <cellStyle name="货币 3 3 2" xfId="4160"/>
    <cellStyle name="货币 3 3 2 2" xfId="4162"/>
    <cellStyle name="货币 3 3 2 3" xfId="310"/>
    <cellStyle name="货币 3 3 3" xfId="4164"/>
    <cellStyle name="货币 3 3 3 2" xfId="4165"/>
    <cellStyle name="货币 3 3 3 3" xfId="31"/>
    <cellStyle name="货币 3 3 4" xfId="4166"/>
    <cellStyle name="货币 3 3 4 2" xfId="1611"/>
    <cellStyle name="货币 3 3 4 3" xfId="355"/>
    <cellStyle name="货币 3 3 5" xfId="4167"/>
    <cellStyle name="货币 3 3 6" xfId="4168"/>
    <cellStyle name="货币 3 4" xfId="4170"/>
    <cellStyle name="货币 3 4 2" xfId="1175"/>
    <cellStyle name="货币 3 4 2 2" xfId="2733"/>
    <cellStyle name="货币 3 4 2 3" xfId="26"/>
    <cellStyle name="货币 3 4 3" xfId="3650"/>
    <cellStyle name="货币 3 4 3 2" xfId="1792"/>
    <cellStyle name="货币 3 4 3 3" xfId="442"/>
    <cellStyle name="货币 3 4 4" xfId="4171"/>
    <cellStyle name="货币 3 4 4 2" xfId="4172"/>
    <cellStyle name="货币 3 4 4 3" xfId="120"/>
    <cellStyle name="货币 3 4 5" xfId="4173"/>
    <cellStyle name="货币 3 4 6" xfId="4174"/>
    <cellStyle name="货币 3 5" xfId="4175"/>
    <cellStyle name="货币 3 5 2" xfId="4177"/>
    <cellStyle name="货币 3 5 2 2" xfId="2810"/>
    <cellStyle name="货币 3 5 2 3" xfId="462"/>
    <cellStyle name="货币 3 5 3" xfId="4178"/>
    <cellStyle name="货币 3 5 3 2" xfId="4179"/>
    <cellStyle name="货币 3 5 3 3" xfId="1890"/>
    <cellStyle name="货币 3 5 4" xfId="4180"/>
    <cellStyle name="货币 3 5 5" xfId="4181"/>
    <cellStyle name="货币 3 6" xfId="1333"/>
    <cellStyle name="货币 3 6 2" xfId="2786"/>
    <cellStyle name="货币 3 6 2 2" xfId="2865"/>
    <cellStyle name="货币 3 6 2 3" xfId="485"/>
    <cellStyle name="货币 3 6 3" xfId="1982"/>
    <cellStyle name="货币 3 6 3 2" xfId="1985"/>
    <cellStyle name="货币 3 6 3 3" xfId="1996"/>
    <cellStyle name="货币 3 6 4" xfId="2002"/>
    <cellStyle name="货币 3 6 4 2" xfId="2004"/>
    <cellStyle name="货币 3 6 4 3" xfId="2012"/>
    <cellStyle name="货币 3 6 5" xfId="2016"/>
    <cellStyle name="货币 3 6 6" xfId="2025"/>
    <cellStyle name="货币 3 7" xfId="4182"/>
    <cellStyle name="货币 3 7 2" xfId="4184"/>
    <cellStyle name="货币 3 7 3" xfId="2033"/>
    <cellStyle name="货币 3 8" xfId="4185"/>
    <cellStyle name="货币 3 8 2" xfId="4186"/>
    <cellStyle name="货币 3 8 3" xfId="2061"/>
    <cellStyle name="货币 3 9" xfId="4187"/>
    <cellStyle name="货币 3 9 2" xfId="4188"/>
    <cellStyle name="货币 3 9 3" xfId="2074"/>
    <cellStyle name="货币 4" xfId="2191"/>
    <cellStyle name="货币 4 10" xfId="4189"/>
    <cellStyle name="货币 4 11" xfId="4008"/>
    <cellStyle name="货币 4 2" xfId="4190"/>
    <cellStyle name="货币 4 2 2" xfId="4191"/>
    <cellStyle name="货币 4 2 2 2" xfId="4192"/>
    <cellStyle name="货币 4 2 2 2 2" xfId="4193"/>
    <cellStyle name="货币 4 2 2 2 3" xfId="4195"/>
    <cellStyle name="货币 4 2 2 3" xfId="2385"/>
    <cellStyle name="货币 4 2 2 3 2" xfId="4196"/>
    <cellStyle name="货币 4 2 2 3 3" xfId="1749"/>
    <cellStyle name="货币 4 2 2 4" xfId="932"/>
    <cellStyle name="货币 4 2 2 4 2" xfId="4197"/>
    <cellStyle name="货币 4 2 2 4 3" xfId="4198"/>
    <cellStyle name="货币 4 2 2 5" xfId="3933"/>
    <cellStyle name="货币 4 2 2 6" xfId="4199"/>
    <cellStyle name="货币 4 2 3" xfId="4200"/>
    <cellStyle name="货币 4 2 3 2" xfId="4201"/>
    <cellStyle name="货币 4 2 3 2 2" xfId="4202"/>
    <cellStyle name="货币 4 2 3 2 3" xfId="4204"/>
    <cellStyle name="货币 4 2 3 3" xfId="4205"/>
    <cellStyle name="货币 4 2 3 3 2" xfId="1111"/>
    <cellStyle name="货币 4 2 3 3 3" xfId="1115"/>
    <cellStyle name="货币 4 2 3 4" xfId="4206"/>
    <cellStyle name="货币 4 2 3 5" xfId="3935"/>
    <cellStyle name="货币 4 2 4" xfId="1440"/>
    <cellStyle name="货币 4 2 4 2" xfId="4207"/>
    <cellStyle name="货币 4 2 4 2 2" xfId="3638"/>
    <cellStyle name="货币 4 2 4 2 3" xfId="3640"/>
    <cellStyle name="货币 4 2 4 3" xfId="4208"/>
    <cellStyle name="货币 4 2 4 3 2" xfId="3588"/>
    <cellStyle name="货币 4 2 4 3 3" xfId="3591"/>
    <cellStyle name="货币 4 2 4 4" xfId="4209"/>
    <cellStyle name="货币 4 2 4 4 2" xfId="4210"/>
    <cellStyle name="货币 4 2 4 4 3" xfId="4211"/>
    <cellStyle name="货币 4 2 4 5" xfId="2585"/>
    <cellStyle name="货币 4 2 4 6" xfId="4212"/>
    <cellStyle name="货币 4 2 5" xfId="4213"/>
    <cellStyle name="货币 4 2 5 2" xfId="4214"/>
    <cellStyle name="货币 4 2 5 3" xfId="1005"/>
    <cellStyle name="货币 4 2 6" xfId="4215"/>
    <cellStyle name="货币 4 2 6 2" xfId="4216"/>
    <cellStyle name="货币 4 2 6 3" xfId="1008"/>
    <cellStyle name="货币 4 2 7" xfId="4217"/>
    <cellStyle name="货币 4 2 7 2" xfId="3015"/>
    <cellStyle name="货币 4 2 7 3" xfId="4218"/>
    <cellStyle name="货币 4 2 8" xfId="2407"/>
    <cellStyle name="货币 4 2 9" xfId="1098"/>
    <cellStyle name="货币 4 3" xfId="4219"/>
    <cellStyle name="货币 4 3 2" xfId="4220"/>
    <cellStyle name="货币 4 3 2 2" xfId="4221"/>
    <cellStyle name="货币 4 3 2 3" xfId="574"/>
    <cellStyle name="货币 4 3 3" xfId="4222"/>
    <cellStyle name="货币 4 3 3 2" xfId="4223"/>
    <cellStyle name="货币 4 3 3 3" xfId="584"/>
    <cellStyle name="货币 4 3 4" xfId="4224"/>
    <cellStyle name="货币 4 3 4 2" xfId="4194"/>
    <cellStyle name="货币 4 3 4 3" xfId="587"/>
    <cellStyle name="货币 4 3 5" xfId="4225"/>
    <cellStyle name="货币 4 3 6" xfId="4226"/>
    <cellStyle name="货币 4 4" xfId="4227"/>
    <cellStyle name="货币 4 4 2" xfId="4228"/>
    <cellStyle name="货币 4 4 2 2" xfId="4229"/>
    <cellStyle name="货币 4 4 2 3" xfId="599"/>
    <cellStyle name="货币 4 4 3" xfId="1309"/>
    <cellStyle name="货币 4 4 3 2" xfId="4230"/>
    <cellStyle name="货币 4 4 3 3" xfId="3314"/>
    <cellStyle name="货币 4 4 4" xfId="4231"/>
    <cellStyle name="货币 4 4 4 2" xfId="4203"/>
    <cellStyle name="货币 4 4 4 3" xfId="3320"/>
    <cellStyle name="货币 4 4 5" xfId="4232"/>
    <cellStyle name="货币 4 4 6" xfId="4233"/>
    <cellStyle name="货币 4 5" xfId="4234"/>
    <cellStyle name="货币 4 5 2" xfId="2758"/>
    <cellStyle name="货币 4 5 2 2" xfId="3629"/>
    <cellStyle name="货币 4 5 2 3" xfId="617"/>
    <cellStyle name="货币 4 5 3" xfId="4235"/>
    <cellStyle name="货币 4 5 3 2" xfId="3633"/>
    <cellStyle name="货币 4 5 3 3" xfId="3327"/>
    <cellStyle name="货币 4 5 4" xfId="4236"/>
    <cellStyle name="货币 4 5 5" xfId="4237"/>
    <cellStyle name="货币 4 6" xfId="1341"/>
    <cellStyle name="货币 4 6 2" xfId="2773"/>
    <cellStyle name="货币 4 6 2 2" xfId="3669"/>
    <cellStyle name="货币 4 6 2 3" xfId="3550"/>
    <cellStyle name="货币 4 6 3" xfId="2098"/>
    <cellStyle name="货币 4 6 3 2" xfId="2102"/>
    <cellStyle name="货币 4 6 3 3" xfId="2115"/>
    <cellStyle name="货币 4 6 4" xfId="2121"/>
    <cellStyle name="货币 4 6 4 2" xfId="2123"/>
    <cellStyle name="货币 4 6 4 3" xfId="2125"/>
    <cellStyle name="货币 4 6 5" xfId="2131"/>
    <cellStyle name="货币 4 6 6" xfId="2134"/>
    <cellStyle name="货币 4 7" xfId="4238"/>
    <cellStyle name="货币 4 7 2" xfId="3534"/>
    <cellStyle name="货币 4 7 3" xfId="2137"/>
    <cellStyle name="货币 4 8" xfId="4239"/>
    <cellStyle name="货币 4 8 2" xfId="4240"/>
    <cellStyle name="货币 4 8 3" xfId="2169"/>
    <cellStyle name="货币 4 9" xfId="589"/>
    <cellStyle name="货币 4 9 2" xfId="4241"/>
    <cellStyle name="货币 4 9 3" xfId="2182"/>
    <cellStyle name="货币 5" xfId="2652"/>
    <cellStyle name="货币 5 2" xfId="4242"/>
    <cellStyle name="货币 5 2 2" xfId="1818"/>
    <cellStyle name="货币 5 2 3" xfId="1825"/>
    <cellStyle name="货币 5 3" xfId="4243"/>
    <cellStyle name="货币 5 3 2" xfId="1832"/>
    <cellStyle name="货币 5 3 3" xfId="2317"/>
    <cellStyle name="货币 5 4" xfId="4244"/>
    <cellStyle name="货币 5 5" xfId="1541"/>
    <cellStyle name="货币[0] 2" xfId="60"/>
    <cellStyle name="货币[0] 3" xfId="43"/>
    <cellStyle name="计算 2" xfId="4245"/>
    <cellStyle name="计算 2 2" xfId="4246"/>
    <cellStyle name="计算 2 2 2" xfId="4247"/>
    <cellStyle name="计算 2 2 2 2" xfId="4248"/>
    <cellStyle name="计算 2 2 2 2 2" xfId="4249"/>
    <cellStyle name="计算 2 2 2 3" xfId="2163"/>
    <cellStyle name="计算 2 2 3" xfId="2506"/>
    <cellStyle name="计算 2 2 3 2" xfId="4250"/>
    <cellStyle name="计算 2 2 4" xfId="855"/>
    <cellStyle name="计算 2 3" xfId="4251"/>
    <cellStyle name="计算 2 3 2" xfId="3316"/>
    <cellStyle name="计算 2 3 2 2" xfId="4252"/>
    <cellStyle name="计算 2 3 2 2 2" xfId="4122"/>
    <cellStyle name="计算 2 3 2 3" xfId="4253"/>
    <cellStyle name="计算 2 3 3" xfId="4254"/>
    <cellStyle name="计算 2 3 3 2" xfId="4255"/>
    <cellStyle name="计算 2 3 4" xfId="4256"/>
    <cellStyle name="计算 2 3 5" xfId="4257"/>
    <cellStyle name="计算 2 4" xfId="4258"/>
    <cellStyle name="计算 2 4 2" xfId="4259"/>
    <cellStyle name="计算 2 4 2 2" xfId="4260"/>
    <cellStyle name="计算 2 4 3" xfId="4261"/>
    <cellStyle name="计算 2 5" xfId="4262"/>
    <cellStyle name="计算 2 5 2" xfId="4263"/>
    <cellStyle name="计算 2 6" xfId="4264"/>
    <cellStyle name="计算 2 7" xfId="4265"/>
    <cellStyle name="计算 3" xfId="4266"/>
    <cellStyle name="计算 3 2" xfId="4267"/>
    <cellStyle name="计算 3 2 2" xfId="4268"/>
    <cellStyle name="计算 3 2 2 2" xfId="4269"/>
    <cellStyle name="计算 3 2 2 2 2" xfId="4270"/>
    <cellStyle name="计算 3 2 2 3" xfId="4271"/>
    <cellStyle name="计算 3 2 3" xfId="4272"/>
    <cellStyle name="计算 3 2 3 2" xfId="4273"/>
    <cellStyle name="计算 3 2 4" xfId="4274"/>
    <cellStyle name="计算 3 3" xfId="4275"/>
    <cellStyle name="计算 3 3 2" xfId="4276"/>
    <cellStyle name="计算 3 3 2 2" xfId="4277"/>
    <cellStyle name="计算 3 3 3" xfId="4278"/>
    <cellStyle name="计算 3 4" xfId="3987"/>
    <cellStyle name="计算 3 4 2" xfId="4279"/>
    <cellStyle name="计算 3 5" xfId="4280"/>
    <cellStyle name="计算 4" xfId="4281"/>
    <cellStyle name="计算 4 2" xfId="4282"/>
    <cellStyle name="计算 4 2 2" xfId="4283"/>
    <cellStyle name="计算 4 2 2 2" xfId="4284"/>
    <cellStyle name="计算 4 2 3" xfId="4285"/>
    <cellStyle name="计算 4 3" xfId="4286"/>
    <cellStyle name="计算 4 3 2" xfId="4287"/>
    <cellStyle name="计算 4 4" xfId="4288"/>
    <cellStyle name="计算 5" xfId="4289"/>
    <cellStyle name="计算 5 2" xfId="4290"/>
    <cellStyle name="计算 5 2 2" xfId="4291"/>
    <cellStyle name="计算 5 2 2 2" xfId="4292"/>
    <cellStyle name="计算 5 2 3" xfId="4293"/>
    <cellStyle name="计算 5 3" xfId="4294"/>
    <cellStyle name="计算 5 3 2" xfId="4295"/>
    <cellStyle name="计算 5 4" xfId="4296"/>
    <cellStyle name="计算 6" xfId="4297"/>
    <cellStyle name="计算 6 2" xfId="4298"/>
    <cellStyle name="计算 6 2 2" xfId="4299"/>
    <cellStyle name="计算 6 3" xfId="4300"/>
    <cellStyle name="计算 7" xfId="1345"/>
    <cellStyle name="计算 7 2" xfId="4301"/>
    <cellStyle name="计算 8" xfId="4302"/>
    <cellStyle name="计算 9" xfId="2053"/>
    <cellStyle name="检查单元格 2" xfId="4303"/>
    <cellStyle name="检查单元格 2 2" xfId="4304"/>
    <cellStyle name="检查单元格 2 2 2" xfId="4305"/>
    <cellStyle name="检查单元格 2 2 2 2" xfId="4306"/>
    <cellStyle name="检查单元格 2 2 2 2 2" xfId="4307"/>
    <cellStyle name="检查单元格 2 2 2 3" xfId="4308"/>
    <cellStyle name="检查单元格 2 2 3" xfId="4309"/>
    <cellStyle name="检查单元格 2 2 3 2" xfId="4310"/>
    <cellStyle name="检查单元格 2 2 4" xfId="4311"/>
    <cellStyle name="检查单元格 2 3" xfId="4312"/>
    <cellStyle name="检查单元格 2 3 2" xfId="4313"/>
    <cellStyle name="检查单元格 2 3 2 2" xfId="4314"/>
    <cellStyle name="检查单元格 2 3 2 2 2" xfId="4315"/>
    <cellStyle name="检查单元格 2 3 2 3" xfId="4316"/>
    <cellStyle name="检查单元格 2 3 3" xfId="4317"/>
    <cellStyle name="检查单元格 2 3 3 2" xfId="4318"/>
    <cellStyle name="检查单元格 2 3 4" xfId="4319"/>
    <cellStyle name="检查单元格 2 3 5" xfId="4320"/>
    <cellStyle name="检查单元格 2 4" xfId="4321"/>
    <cellStyle name="检查单元格 2 4 2" xfId="4322"/>
    <cellStyle name="检查单元格 2 4 2 2" xfId="4323"/>
    <cellStyle name="检查单元格 2 4 3" xfId="4324"/>
    <cellStyle name="检查单元格 2 5" xfId="4325"/>
    <cellStyle name="检查单元格 2 5 2" xfId="4326"/>
    <cellStyle name="检查单元格 2 6" xfId="4327"/>
    <cellStyle name="检查单元格 2 7" xfId="4328"/>
    <cellStyle name="检查单元格 3" xfId="4330"/>
    <cellStyle name="检查单元格 3 2" xfId="4332"/>
    <cellStyle name="检查单元格 3 2 2" xfId="4333"/>
    <cellStyle name="检查单元格 3 2 2 2" xfId="320"/>
    <cellStyle name="检查单元格 3 2 2 2 2" xfId="4334"/>
    <cellStyle name="检查单元格 3 2 2 3" xfId="4335"/>
    <cellStyle name="检查单元格 3 2 3" xfId="4336"/>
    <cellStyle name="检查单元格 3 2 3 2" xfId="4337"/>
    <cellStyle name="检查单元格 3 2 4" xfId="4338"/>
    <cellStyle name="检查单元格 3 3" xfId="4339"/>
    <cellStyle name="检查单元格 3 3 2" xfId="4340"/>
    <cellStyle name="检查单元格 3 3 2 2" xfId="4341"/>
    <cellStyle name="检查单元格 3 3 3" xfId="4342"/>
    <cellStyle name="检查单元格 3 4" xfId="4343"/>
    <cellStyle name="检查单元格 3 4 2" xfId="4344"/>
    <cellStyle name="检查单元格 3 5" xfId="4345"/>
    <cellStyle name="检查单元格 4" xfId="4347"/>
    <cellStyle name="检查单元格 4 2" xfId="4348"/>
    <cellStyle name="检查单元格 4 2 2" xfId="4349"/>
    <cellStyle name="检查单元格 4 2 2 2" xfId="431"/>
    <cellStyle name="检查单元格 4 2 3" xfId="4350"/>
    <cellStyle name="检查单元格 4 3" xfId="4351"/>
    <cellStyle name="检查单元格 4 3 2" xfId="4352"/>
    <cellStyle name="检查单元格 4 4" xfId="4353"/>
    <cellStyle name="检查单元格 5" xfId="4354"/>
    <cellStyle name="检查单元格 5 2" xfId="4355"/>
    <cellStyle name="检查单元格 5 2 2" xfId="4356"/>
    <cellStyle name="检查单元格 5 2 2 2" xfId="4357"/>
    <cellStyle name="检查单元格 5 2 3" xfId="4358"/>
    <cellStyle name="检查单元格 5 3" xfId="4359"/>
    <cellStyle name="检查单元格 5 3 2" xfId="4360"/>
    <cellStyle name="检查单元格 5 4" xfId="4361"/>
    <cellStyle name="检查单元格 6" xfId="783"/>
    <cellStyle name="检查单元格 6 2" xfId="4362"/>
    <cellStyle name="检查单元格 6 2 2" xfId="4363"/>
    <cellStyle name="检查单元格 6 3" xfId="4364"/>
    <cellStyle name="检查单元格 7" xfId="4365"/>
    <cellStyle name="检查单元格 7 2" xfId="4366"/>
    <cellStyle name="检查单元格 8" xfId="1732"/>
    <cellStyle name="检查单元格 9" xfId="4367"/>
    <cellStyle name="解释性文本 2" xfId="2151"/>
    <cellStyle name="解释性文本 2 2" xfId="2153"/>
    <cellStyle name="解释性文本 2 2 2" xfId="4368"/>
    <cellStyle name="解释性文本 2 2 2 2" xfId="4369"/>
    <cellStyle name="解释性文本 2 2 3" xfId="4370"/>
    <cellStyle name="解释性文本 2 3" xfId="530"/>
    <cellStyle name="解释性文本 2 3 2" xfId="334"/>
    <cellStyle name="解释性文本 2 4" xfId="535"/>
    <cellStyle name="解释性文本 3" xfId="2155"/>
    <cellStyle name="解释性文本 3 2" xfId="4371"/>
    <cellStyle name="解释性文本 3 2 2" xfId="4372"/>
    <cellStyle name="解释性文本 3 2 2 2" xfId="4373"/>
    <cellStyle name="解释性文本 3 2 3" xfId="4374"/>
    <cellStyle name="解释性文本 3 3" xfId="148"/>
    <cellStyle name="解释性文本 3 3 2" xfId="4376"/>
    <cellStyle name="解释性文本 3 4" xfId="4377"/>
    <cellStyle name="解释性文本 4" xfId="4378"/>
    <cellStyle name="解释性文本 4 2" xfId="4379"/>
    <cellStyle name="解释性文本 4 2 2" xfId="4380"/>
    <cellStyle name="解释性文本 4 3" xfId="404"/>
    <cellStyle name="解释性文本 5" xfId="4381"/>
    <cellStyle name="解释性文本 5 2" xfId="4382"/>
    <cellStyle name="解释性文本 5 2 2" xfId="4383"/>
    <cellStyle name="解释性文本 5 3" xfId="4384"/>
    <cellStyle name="解释性文本 6" xfId="4385"/>
    <cellStyle name="解释性文本 6 2" xfId="4386"/>
    <cellStyle name="解释性文本 7" xfId="4387"/>
    <cellStyle name="警告文本 2" xfId="4388"/>
    <cellStyle name="警告文本 2 2" xfId="730"/>
    <cellStyle name="警告文本 2 2 2" xfId="4389"/>
    <cellStyle name="警告文本 2 2 2 2" xfId="4390"/>
    <cellStyle name="警告文本 2 2 3" xfId="4391"/>
    <cellStyle name="警告文本 2 3" xfId="4392"/>
    <cellStyle name="警告文本 2 3 2" xfId="4393"/>
    <cellStyle name="警告文本 2 4" xfId="4394"/>
    <cellStyle name="警告文本 3" xfId="4395"/>
    <cellStyle name="警告文本 3 2" xfId="4396"/>
    <cellStyle name="警告文本 3 2 2" xfId="4397"/>
    <cellStyle name="警告文本 3 2 2 2" xfId="4398"/>
    <cellStyle name="警告文本 3 2 3" xfId="4399"/>
    <cellStyle name="警告文本 3 3" xfId="4400"/>
    <cellStyle name="警告文本 3 3 2" xfId="4401"/>
    <cellStyle name="警告文本 3 3 2 2" xfId="4402"/>
    <cellStyle name="警告文本 3 3 3" xfId="4403"/>
    <cellStyle name="警告文本 3 4" xfId="4404"/>
    <cellStyle name="警告文本 3 4 2" xfId="553"/>
    <cellStyle name="警告文本 4" xfId="4405"/>
    <cellStyle name="警告文本 4 2" xfId="4406"/>
    <cellStyle name="警告文本 4 2 2" xfId="4407"/>
    <cellStyle name="警告文本 4 2 2 2" xfId="4408"/>
    <cellStyle name="警告文本 4 2 3" xfId="4409"/>
    <cellStyle name="警告文本 4 3" xfId="4410"/>
    <cellStyle name="警告文本 4 3 2" xfId="4411"/>
    <cellStyle name="警告文本 4 4" xfId="4412"/>
    <cellStyle name="警告文本 5" xfId="4413"/>
    <cellStyle name="警告文本 5 2" xfId="4414"/>
    <cellStyle name="警告文本 5 2 2" xfId="4415"/>
    <cellStyle name="警告文本 5 2 2 2" xfId="4416"/>
    <cellStyle name="警告文本 5 2 3" xfId="4417"/>
    <cellStyle name="警告文本 5 3" xfId="4418"/>
    <cellStyle name="警告文本 5 3 2" xfId="4419"/>
    <cellStyle name="警告文本 5 4" xfId="4420"/>
    <cellStyle name="警告文本 6" xfId="4422"/>
    <cellStyle name="警告文本 6 2" xfId="4423"/>
    <cellStyle name="警告文本 6 2 2" xfId="4424"/>
    <cellStyle name="警告文本 6 3" xfId="4425"/>
    <cellStyle name="警告文本 7" xfId="4426"/>
    <cellStyle name="警告文本 7 2" xfId="4427"/>
    <cellStyle name="链接单元格 2" xfId="4428"/>
    <cellStyle name="链接单元格 2 2" xfId="4429"/>
    <cellStyle name="链接单元格 2 2 2" xfId="4430"/>
    <cellStyle name="链接单元格 2 2 2 2" xfId="4431"/>
    <cellStyle name="链接单元格 2 2 2 2 2" xfId="4432"/>
    <cellStyle name="链接单元格 2 2 2 3" xfId="4433"/>
    <cellStyle name="链接单元格 2 2 3" xfId="4434"/>
    <cellStyle name="链接单元格 2 2 3 2" xfId="4435"/>
    <cellStyle name="链接单元格 2 2 4" xfId="4436"/>
    <cellStyle name="链接单元格 2 3" xfId="4437"/>
    <cellStyle name="链接单元格 2 3 2" xfId="4438"/>
    <cellStyle name="链接单元格 2 3 2 2" xfId="4439"/>
    <cellStyle name="链接单元格 2 3 3" xfId="4440"/>
    <cellStyle name="链接单元格 2 4" xfId="4441"/>
    <cellStyle name="链接单元格 2 4 2" xfId="4442"/>
    <cellStyle name="链接单元格 2 5" xfId="4443"/>
    <cellStyle name="链接单元格 3" xfId="4444"/>
    <cellStyle name="链接单元格 3 2" xfId="4445"/>
    <cellStyle name="链接单元格 3 2 2" xfId="4446"/>
    <cellStyle name="链接单元格 3 2 2 2" xfId="4447"/>
    <cellStyle name="链接单元格 3 2 2 2 2" xfId="332"/>
    <cellStyle name="链接单元格 3 2 2 3" xfId="4448"/>
    <cellStyle name="链接单元格 3 2 3" xfId="4449"/>
    <cellStyle name="链接单元格 3 2 3 2" xfId="4450"/>
    <cellStyle name="链接单元格 3 2 4" xfId="4451"/>
    <cellStyle name="链接单元格 3 3" xfId="4452"/>
    <cellStyle name="链接单元格 3 3 2" xfId="4453"/>
    <cellStyle name="链接单元格 3 3 2 2" xfId="4454"/>
    <cellStyle name="链接单元格 3 3 3" xfId="4455"/>
    <cellStyle name="链接单元格 3 4" xfId="4456"/>
    <cellStyle name="链接单元格 3 4 2" xfId="4457"/>
    <cellStyle name="链接单元格 3 5" xfId="4458"/>
    <cellStyle name="链接单元格 4" xfId="4459"/>
    <cellStyle name="链接单元格 4 2" xfId="4460"/>
    <cellStyle name="链接单元格 4 2 2" xfId="4461"/>
    <cellStyle name="链接单元格 4 2 2 2" xfId="4462"/>
    <cellStyle name="链接单元格 4 2 3" xfId="4463"/>
    <cellStyle name="链接单元格 4 3" xfId="4464"/>
    <cellStyle name="链接单元格 4 3 2" xfId="4465"/>
    <cellStyle name="链接单元格 4 4" xfId="4466"/>
    <cellStyle name="链接单元格 5" xfId="4467"/>
    <cellStyle name="链接单元格 5 2" xfId="4468"/>
    <cellStyle name="链接单元格 5 2 2" xfId="4469"/>
    <cellStyle name="链接单元格 5 2 2 2" xfId="4470"/>
    <cellStyle name="链接单元格 5 2 3" xfId="4471"/>
    <cellStyle name="链接单元格 5 3" xfId="4472"/>
    <cellStyle name="链接单元格 5 3 2" xfId="4473"/>
    <cellStyle name="链接单元格 5 4" xfId="4474"/>
    <cellStyle name="链接单元格 6" xfId="4475"/>
    <cellStyle name="链接单元格 6 2" xfId="4476"/>
    <cellStyle name="链接单元格 6 2 2" xfId="4477"/>
    <cellStyle name="链接单元格 6 3" xfId="4478"/>
    <cellStyle name="链接单元格 7" xfId="4479"/>
    <cellStyle name="链接单元格 7 2" xfId="395"/>
    <cellStyle name="链接单元格 8" xfId="4480"/>
    <cellStyle name="霓付 [0]_laroux" xfId="4481"/>
    <cellStyle name="霓付_laroux" xfId="645"/>
    <cellStyle name="烹拳 [0]_laroux" xfId="4482"/>
    <cellStyle name="烹拳_laroux" xfId="4483"/>
    <cellStyle name="普通_97-917" xfId="4484"/>
    <cellStyle name="千分位[0]_BT (2)" xfId="4486"/>
    <cellStyle name="千分位_97-917" xfId="2197"/>
    <cellStyle name="千位[0]_，" xfId="4487"/>
    <cellStyle name="千位_，" xfId="4489"/>
    <cellStyle name="千位分隔" xfId="23" builtinId="3"/>
    <cellStyle name="千位分隔 10" xfId="4491"/>
    <cellStyle name="千位分隔 10 2" xfId="4492"/>
    <cellStyle name="千位分隔 11" xfId="4493"/>
    <cellStyle name="千位分隔 11 2" xfId="3456"/>
    <cellStyle name="千位分隔 2" xfId="4494"/>
    <cellStyle name="千位分隔 2 10" xfId="4495"/>
    <cellStyle name="千位分隔 2 2" xfId="4496"/>
    <cellStyle name="千位分隔 2 2 2" xfId="4497"/>
    <cellStyle name="千位分隔 2 2 2 2" xfId="4498"/>
    <cellStyle name="千位分隔 2 2 2 2 2" xfId="4499"/>
    <cellStyle name="千位分隔 2 2 2 2 2 2" xfId="4500"/>
    <cellStyle name="千位分隔 2 2 2 2 3" xfId="4501"/>
    <cellStyle name="千位分隔 2 2 2 3" xfId="4502"/>
    <cellStyle name="千位分隔 2 2 2 3 2" xfId="4503"/>
    <cellStyle name="千位分隔 2 2 2 3 2 2" xfId="4504"/>
    <cellStyle name="千位分隔 2 2 2 3 3" xfId="4505"/>
    <cellStyle name="千位分隔 2 2 2 4" xfId="4506"/>
    <cellStyle name="千位分隔 2 2 2 4 2" xfId="4507"/>
    <cellStyle name="千位分隔 2 2 2 4 2 2" xfId="4508"/>
    <cellStyle name="千位分隔 2 2 2 4 3" xfId="4509"/>
    <cellStyle name="千位分隔 2 2 2 5" xfId="4510"/>
    <cellStyle name="千位分隔 2 2 2 5 2" xfId="4511"/>
    <cellStyle name="千位分隔 2 2 2 5 2 2" xfId="4512"/>
    <cellStyle name="千位分隔 2 2 2 5 3" xfId="4513"/>
    <cellStyle name="千位分隔 2 2 2 6" xfId="4514"/>
    <cellStyle name="千位分隔 2 2 2 6 2" xfId="4515"/>
    <cellStyle name="千位分隔 2 2 2 7" xfId="4516"/>
    <cellStyle name="千位分隔 2 2 3" xfId="4517"/>
    <cellStyle name="千位分隔 2 2 3 2" xfId="4518"/>
    <cellStyle name="千位分隔 2 2 3 2 2" xfId="4519"/>
    <cellStyle name="千位分隔 2 2 3 2 2 2" xfId="4520"/>
    <cellStyle name="千位分隔 2 2 3 2 3" xfId="4521"/>
    <cellStyle name="千位分隔 2 2 3 3" xfId="4522"/>
    <cellStyle name="千位分隔 2 2 3 3 2" xfId="4523"/>
    <cellStyle name="千位分隔 2 2 3 3 2 2" xfId="4524"/>
    <cellStyle name="千位分隔 2 2 3 3 3" xfId="4525"/>
    <cellStyle name="千位分隔 2 2 3 4" xfId="4526"/>
    <cellStyle name="千位分隔 2 2 3 4 2" xfId="4528"/>
    <cellStyle name="千位分隔 2 2 3 5" xfId="4529"/>
    <cellStyle name="千位分隔 2 2 3 5 2" xfId="4531"/>
    <cellStyle name="千位分隔 2 2 3 6" xfId="4532"/>
    <cellStyle name="千位分隔 2 2 4" xfId="4533"/>
    <cellStyle name="千位分隔 2 2 4 2" xfId="109"/>
    <cellStyle name="千位分隔 2 2 4 2 2" xfId="4535"/>
    <cellStyle name="千位分隔 2 2 4 2 2 2" xfId="4537"/>
    <cellStyle name="千位分隔 2 2 4 2 3" xfId="4539"/>
    <cellStyle name="千位分隔 2 2 4 3" xfId="113"/>
    <cellStyle name="千位分隔 2 2 4 3 2" xfId="4541"/>
    <cellStyle name="千位分隔 2 2 4 3 2 2" xfId="4543"/>
    <cellStyle name="千位分隔 2 2 4 3 3" xfId="4545"/>
    <cellStyle name="千位分隔 2 2 4 4" xfId="125"/>
    <cellStyle name="千位分隔 2 2 4 4 2" xfId="4548"/>
    <cellStyle name="千位分隔 2 2 4 4 2 2" xfId="4550"/>
    <cellStyle name="千位分隔 2 2 4 4 3" xfId="4552"/>
    <cellStyle name="千位分隔 2 2 4 5" xfId="145"/>
    <cellStyle name="千位分隔 2 2 4 5 2" xfId="4554"/>
    <cellStyle name="千位分隔 2 2 4 6" xfId="4555"/>
    <cellStyle name="千位分隔 2 2 5" xfId="4556"/>
    <cellStyle name="千位分隔 2 2 5 2" xfId="4557"/>
    <cellStyle name="千位分隔 2 2 5 2 2" xfId="4558"/>
    <cellStyle name="千位分隔 2 2 5 3" xfId="4559"/>
    <cellStyle name="千位分隔 2 2 6" xfId="4560"/>
    <cellStyle name="千位分隔 2 2 6 2" xfId="4561"/>
    <cellStyle name="千位分隔 2 2 6 2 2" xfId="4562"/>
    <cellStyle name="千位分隔 2 2 6 3" xfId="4563"/>
    <cellStyle name="千位分隔 2 2 7" xfId="4564"/>
    <cellStyle name="千位分隔 2 2 7 2" xfId="4565"/>
    <cellStyle name="千位分隔 2 2 7 2 2" xfId="4566"/>
    <cellStyle name="千位分隔 2 2 7 3" xfId="4567"/>
    <cellStyle name="千位分隔 2 2 8" xfId="631"/>
    <cellStyle name="千位分隔 2 2 8 2" xfId="1575"/>
    <cellStyle name="千位分隔 2 2 9" xfId="4568"/>
    <cellStyle name="千位分隔 2 3" xfId="4569"/>
    <cellStyle name="千位分隔 2 3 2" xfId="4570"/>
    <cellStyle name="千位分隔 2 3 2 2" xfId="4571"/>
    <cellStyle name="千位分隔 2 3 2 2 2" xfId="4572"/>
    <cellStyle name="千位分隔 2 3 2 3" xfId="4573"/>
    <cellStyle name="千位分隔 2 3 3" xfId="4574"/>
    <cellStyle name="千位分隔 2 3 3 2" xfId="4575"/>
    <cellStyle name="千位分隔 2 3 3 2 2" xfId="4576"/>
    <cellStyle name="千位分隔 2 3 3 3" xfId="4577"/>
    <cellStyle name="千位分隔 2 3 4" xfId="4578"/>
    <cellStyle name="千位分隔 2 3 4 2" xfId="4579"/>
    <cellStyle name="千位分隔 2 3 4 2 2" xfId="4580"/>
    <cellStyle name="千位分隔 2 3 4 3" xfId="4581"/>
    <cellStyle name="千位分隔 2 3 5" xfId="4582"/>
    <cellStyle name="千位分隔 2 3 5 2" xfId="4583"/>
    <cellStyle name="千位分隔 2 3 5 2 2" xfId="4062"/>
    <cellStyle name="千位分隔 2 3 5 3" xfId="4584"/>
    <cellStyle name="千位分隔 2 3 6" xfId="4585"/>
    <cellStyle name="千位分隔 2 3 6 2" xfId="4586"/>
    <cellStyle name="千位分隔 2 3 7" xfId="4587"/>
    <cellStyle name="千位分隔 2 4" xfId="4588"/>
    <cellStyle name="千位分隔 2 4 2" xfId="4589"/>
    <cellStyle name="千位分隔 2 4 2 2" xfId="4590"/>
    <cellStyle name="千位分隔 2 4 2 2 2" xfId="4591"/>
    <cellStyle name="千位分隔 2 4 2 3" xfId="4592"/>
    <cellStyle name="千位分隔 2 4 3" xfId="4593"/>
    <cellStyle name="千位分隔 2 4 3 2" xfId="4594"/>
    <cellStyle name="千位分隔 2 4 3 2 2" xfId="4595"/>
    <cellStyle name="千位分隔 2 4 3 3" xfId="4596"/>
    <cellStyle name="千位分隔 2 4 4" xfId="4597"/>
    <cellStyle name="千位分隔 2 4 4 2" xfId="4598"/>
    <cellStyle name="千位分隔 2 4 5" xfId="4599"/>
    <cellStyle name="千位分隔 2 4 5 2" xfId="4600"/>
    <cellStyle name="千位分隔 2 4 6" xfId="4601"/>
    <cellStyle name="千位分隔 2 5" xfId="4602"/>
    <cellStyle name="千位分隔 2 5 2" xfId="4603"/>
    <cellStyle name="千位分隔 2 5 2 2" xfId="4604"/>
    <cellStyle name="千位分隔 2 5 2 2 2" xfId="4605"/>
    <cellStyle name="千位分隔 2 5 2 3" xfId="4606"/>
    <cellStyle name="千位分隔 2 5 3" xfId="4607"/>
    <cellStyle name="千位分隔 2 5 3 2" xfId="4608"/>
    <cellStyle name="千位分隔 2 5 3 2 2" xfId="4609"/>
    <cellStyle name="千位分隔 2 5 3 3" xfId="4610"/>
    <cellStyle name="千位分隔 2 5 4" xfId="4611"/>
    <cellStyle name="千位分隔 2 5 4 2" xfId="4612"/>
    <cellStyle name="千位分隔 2 5 4 2 2" xfId="4613"/>
    <cellStyle name="千位分隔 2 5 4 3" xfId="4614"/>
    <cellStyle name="千位分隔 2 5 5" xfId="4615"/>
    <cellStyle name="千位分隔 2 5 5 2" xfId="4616"/>
    <cellStyle name="千位分隔 2 5 6" xfId="4617"/>
    <cellStyle name="千位分隔 2 6" xfId="4618"/>
    <cellStyle name="千位分隔 2 6 2" xfId="4619"/>
    <cellStyle name="千位分隔 2 6 2 2" xfId="4620"/>
    <cellStyle name="千位分隔 2 6 3" xfId="4621"/>
    <cellStyle name="千位分隔 2 7" xfId="4622"/>
    <cellStyle name="千位分隔 2 7 2" xfId="4623"/>
    <cellStyle name="千位分隔 2 7 2 2" xfId="4624"/>
    <cellStyle name="千位分隔 2 7 3" xfId="4625"/>
    <cellStyle name="千位分隔 2 8" xfId="4626"/>
    <cellStyle name="千位分隔 2 8 2" xfId="4627"/>
    <cellStyle name="千位分隔 2 8 2 2" xfId="4628"/>
    <cellStyle name="千位分隔 2 8 3" xfId="4629"/>
    <cellStyle name="千位分隔 2 9" xfId="4630"/>
    <cellStyle name="千位分隔 2 9 2" xfId="4631"/>
    <cellStyle name="千位分隔 3" xfId="4632"/>
    <cellStyle name="千位分隔 3 10" xfId="4633"/>
    <cellStyle name="千位分隔 3 10 2" xfId="4634"/>
    <cellStyle name="千位分隔 3 11" xfId="4635"/>
    <cellStyle name="千位分隔 3 11 2" xfId="4636"/>
    <cellStyle name="千位分隔 3 12" xfId="4637"/>
    <cellStyle name="千位分隔 3 2" xfId="4638"/>
    <cellStyle name="千位分隔 3 2 2" xfId="4639"/>
    <cellStyle name="千位分隔 3 2 2 2" xfId="4641"/>
    <cellStyle name="千位分隔 3 2 2 2 2" xfId="4643"/>
    <cellStyle name="千位分隔 3 2 2 2 2 2" xfId="4645"/>
    <cellStyle name="千位分隔 3 2 2 2 3" xfId="4647"/>
    <cellStyle name="千位分隔 3 2 2 3" xfId="4649"/>
    <cellStyle name="千位分隔 3 2 2 3 2" xfId="4651"/>
    <cellStyle name="千位分隔 3 2 2 3 2 2" xfId="4652"/>
    <cellStyle name="千位分隔 3 2 2 3 3" xfId="4653"/>
    <cellStyle name="千位分隔 3 2 2 4" xfId="4655"/>
    <cellStyle name="千位分隔 3 2 2 4 2" xfId="4657"/>
    <cellStyle name="千位分隔 3 2 2 4 2 2" xfId="4658"/>
    <cellStyle name="千位分隔 3 2 2 4 3" xfId="4659"/>
    <cellStyle name="千位分隔 3 2 2 5" xfId="4661"/>
    <cellStyle name="千位分隔 3 2 2 5 2" xfId="4662"/>
    <cellStyle name="千位分隔 3 2 2 6" xfId="4663"/>
    <cellStyle name="千位分隔 3 2 3" xfId="4664"/>
    <cellStyle name="千位分隔 3 2 3 2" xfId="4666"/>
    <cellStyle name="千位分隔 3 2 3 2 2" xfId="4668"/>
    <cellStyle name="千位分隔 3 2 3 2 2 2" xfId="4669"/>
    <cellStyle name="千位分隔 3 2 3 2 3" xfId="4670"/>
    <cellStyle name="千位分隔 3 2 3 3" xfId="4672"/>
    <cellStyle name="千位分隔 3 2 3 3 2" xfId="4673"/>
    <cellStyle name="千位分隔 3 2 3 3 2 2" xfId="4674"/>
    <cellStyle name="千位分隔 3 2 3 3 3" xfId="4675"/>
    <cellStyle name="千位分隔 3 2 3 4" xfId="3171"/>
    <cellStyle name="千位分隔 3 2 3 4 2" xfId="4677"/>
    <cellStyle name="千位分隔 3 2 3 5" xfId="4678"/>
    <cellStyle name="千位分隔 3 2 4" xfId="4679"/>
    <cellStyle name="千位分隔 3 2 4 2" xfId="4681"/>
    <cellStyle name="千位分隔 3 2 4 2 2" xfId="4682"/>
    <cellStyle name="千位分隔 3 2 4 2 2 2" xfId="4683"/>
    <cellStyle name="千位分隔 3 2 4 2 3" xfId="4684"/>
    <cellStyle name="千位分隔 3 2 4 3" xfId="4685"/>
    <cellStyle name="千位分隔 3 2 4 3 2" xfId="4686"/>
    <cellStyle name="千位分隔 3 2 4 3 2 2" xfId="4687"/>
    <cellStyle name="千位分隔 3 2 4 3 3" xfId="4688"/>
    <cellStyle name="千位分隔 3 2 4 4" xfId="3182"/>
    <cellStyle name="千位分隔 3 2 4 4 2" xfId="4690"/>
    <cellStyle name="千位分隔 3 2 4 4 2 2" xfId="4691"/>
    <cellStyle name="千位分隔 3 2 4 4 3" xfId="4692"/>
    <cellStyle name="千位分隔 3 2 4 5" xfId="4693"/>
    <cellStyle name="千位分隔 3 2 4 5 2" xfId="4694"/>
    <cellStyle name="千位分隔 3 2 4 6" xfId="4695"/>
    <cellStyle name="千位分隔 3 2 5" xfId="4696"/>
    <cellStyle name="千位分隔 3 2 5 2" xfId="4698"/>
    <cellStyle name="千位分隔 3 2 5 2 2" xfId="4699"/>
    <cellStyle name="千位分隔 3 2 5 3" xfId="4700"/>
    <cellStyle name="千位分隔 3 2 6" xfId="4701"/>
    <cellStyle name="千位分隔 3 2 6 2" xfId="4702"/>
    <cellStyle name="千位分隔 3 2 6 2 2" xfId="4703"/>
    <cellStyle name="千位分隔 3 2 6 3" xfId="4704"/>
    <cellStyle name="千位分隔 3 2 7" xfId="4705"/>
    <cellStyle name="千位分隔 3 2 7 2" xfId="4706"/>
    <cellStyle name="千位分隔 3 2 7 2 2" xfId="3565"/>
    <cellStyle name="千位分隔 3 2 7 3" xfId="4707"/>
    <cellStyle name="千位分隔 3 2 8" xfId="648"/>
    <cellStyle name="千位分隔 3 2 8 2" xfId="1704"/>
    <cellStyle name="千位分隔 3 2 9" xfId="4708"/>
    <cellStyle name="千位分隔 3 3" xfId="4709"/>
    <cellStyle name="千位分隔 3 3 2" xfId="4710"/>
    <cellStyle name="千位分隔 3 3 2 2" xfId="4712"/>
    <cellStyle name="千位分隔 3 3 2 2 2" xfId="4714"/>
    <cellStyle name="千位分隔 3 3 2 3" xfId="4716"/>
    <cellStyle name="千位分隔 3 3 3" xfId="4717"/>
    <cellStyle name="千位分隔 3 3 3 2" xfId="4719"/>
    <cellStyle name="千位分隔 3 3 3 2 2" xfId="4721"/>
    <cellStyle name="千位分隔 3 3 3 3" xfId="4723"/>
    <cellStyle name="千位分隔 3 3 4" xfId="4724"/>
    <cellStyle name="千位分隔 3 3 4 2" xfId="4726"/>
    <cellStyle name="千位分隔 3 3 4 2 2" xfId="4727"/>
    <cellStyle name="千位分隔 3 3 4 3" xfId="4728"/>
    <cellStyle name="千位分隔 3 3 5" xfId="4729"/>
    <cellStyle name="千位分隔 3 3 5 2" xfId="4731"/>
    <cellStyle name="千位分隔 3 3 6" xfId="4732"/>
    <cellStyle name="千位分隔 3 4" xfId="4733"/>
    <cellStyle name="千位分隔 3 4 2" xfId="4735"/>
    <cellStyle name="千位分隔 3 4 2 2" xfId="4738"/>
    <cellStyle name="千位分隔 3 4 2 2 2" xfId="4741"/>
    <cellStyle name="千位分隔 3 4 2 3" xfId="4744"/>
    <cellStyle name="千位分隔 3 4 3" xfId="4746"/>
    <cellStyle name="千位分隔 3 4 3 2" xfId="4749"/>
    <cellStyle name="千位分隔 3 4 3 2 2" xfId="4752"/>
    <cellStyle name="千位分隔 3 4 3 3" xfId="4755"/>
    <cellStyle name="千位分隔 3 4 4" xfId="4757"/>
    <cellStyle name="千位分隔 3 4 4 2" xfId="4760"/>
    <cellStyle name="千位分隔 3 4 4 2 2" xfId="4761"/>
    <cellStyle name="千位分隔 3 4 4 3" xfId="4762"/>
    <cellStyle name="千位分隔 3 4 5" xfId="4764"/>
    <cellStyle name="千位分隔 3 4 5 2" xfId="4767"/>
    <cellStyle name="千位分隔 3 4 6" xfId="4768"/>
    <cellStyle name="千位分隔 3 5" xfId="4769"/>
    <cellStyle name="千位分隔 3 5 2" xfId="4770"/>
    <cellStyle name="千位分隔 3 5 2 2" xfId="4772"/>
    <cellStyle name="千位分隔 3 5 2 2 2" xfId="4774"/>
    <cellStyle name="千位分隔 3 5 2 3" xfId="4776"/>
    <cellStyle name="千位分隔 3 5 3" xfId="4777"/>
    <cellStyle name="千位分隔 3 5 3 2" xfId="4779"/>
    <cellStyle name="千位分隔 3 5 3 2 2" xfId="4781"/>
    <cellStyle name="千位分隔 3 5 3 3" xfId="4783"/>
    <cellStyle name="千位分隔 3 5 4" xfId="4784"/>
    <cellStyle name="千位分隔 3 5 4 2" xfId="4786"/>
    <cellStyle name="千位分隔 3 5 5" xfId="4787"/>
    <cellStyle name="千位分隔 3 6" xfId="4788"/>
    <cellStyle name="千位分隔 3 6 2" xfId="4789"/>
    <cellStyle name="千位分隔 3 6 2 2" xfId="4790"/>
    <cellStyle name="千位分隔 3 6 2 2 2" xfId="4791"/>
    <cellStyle name="千位分隔 3 6 2 3" xfId="4792"/>
    <cellStyle name="千位分隔 3 6 3" xfId="4793"/>
    <cellStyle name="千位分隔 3 6 3 2" xfId="4795"/>
    <cellStyle name="千位分隔 3 6 3 2 2" xfId="4797"/>
    <cellStyle name="千位分隔 3 6 3 3" xfId="4799"/>
    <cellStyle name="千位分隔 3 6 4" xfId="4800"/>
    <cellStyle name="千位分隔 3 6 4 2" xfId="4802"/>
    <cellStyle name="千位分隔 3 6 4 2 2" xfId="4803"/>
    <cellStyle name="千位分隔 3 6 4 3" xfId="4804"/>
    <cellStyle name="千位分隔 3 6 5" xfId="4805"/>
    <cellStyle name="千位分隔 3 6 5 2" xfId="4806"/>
    <cellStyle name="千位分隔 3 6 6" xfId="4807"/>
    <cellStyle name="千位分隔 3 7" xfId="4808"/>
    <cellStyle name="千位分隔 3 7 2" xfId="4809"/>
    <cellStyle name="千位分隔 3 7 2 2" xfId="4810"/>
    <cellStyle name="千位分隔 3 7 3" xfId="4811"/>
    <cellStyle name="千位分隔 3 8" xfId="4812"/>
    <cellStyle name="千位分隔 3 8 2" xfId="4813"/>
    <cellStyle name="千位分隔 3 8 2 2" xfId="4814"/>
    <cellStyle name="千位分隔 3 8 3" xfId="4815"/>
    <cellStyle name="千位分隔 3 9" xfId="4816"/>
    <cellStyle name="千位分隔 3 9 2" xfId="4817"/>
    <cellStyle name="千位分隔 3 9 2 2" xfId="3032"/>
    <cellStyle name="千位分隔 3 9 3" xfId="4818"/>
    <cellStyle name="千位分隔 4" xfId="4819"/>
    <cellStyle name="千位分隔 4 10" xfId="4820"/>
    <cellStyle name="千位分隔 4 10 2" xfId="4821"/>
    <cellStyle name="千位分隔 4 11" xfId="4822"/>
    <cellStyle name="千位分隔 4 2" xfId="4823"/>
    <cellStyle name="千位分隔 4 2 2" xfId="4824"/>
    <cellStyle name="千位分隔 4 2 2 2" xfId="4825"/>
    <cellStyle name="千位分隔 4 2 2 2 2" xfId="4826"/>
    <cellStyle name="千位分隔 4 2 2 2 2 2" xfId="4827"/>
    <cellStyle name="千位分隔 4 2 2 2 3" xfId="4828"/>
    <cellStyle name="千位分隔 4 2 2 3" xfId="4829"/>
    <cellStyle name="千位分隔 4 2 2 3 2" xfId="4830"/>
    <cellStyle name="千位分隔 4 2 2 3 2 2" xfId="4831"/>
    <cellStyle name="千位分隔 4 2 2 3 3" xfId="4832"/>
    <cellStyle name="千位分隔 4 2 2 4" xfId="4833"/>
    <cellStyle name="千位分隔 4 2 2 4 2" xfId="4834"/>
    <cellStyle name="千位分隔 4 2 2 4 2 2" xfId="4835"/>
    <cellStyle name="千位分隔 4 2 2 4 3" xfId="4836"/>
    <cellStyle name="千位分隔 4 2 2 5" xfId="4837"/>
    <cellStyle name="千位分隔 4 2 2 5 2" xfId="4838"/>
    <cellStyle name="千位分隔 4 2 2 6" xfId="4839"/>
    <cellStyle name="千位分隔 4 2 3" xfId="4840"/>
    <cellStyle name="千位分隔 4 2 3 2" xfId="2520"/>
    <cellStyle name="千位分隔 4 2 3 2 2" xfId="3945"/>
    <cellStyle name="千位分隔 4 2 3 2 2 2" xfId="4841"/>
    <cellStyle name="千位分隔 4 2 3 2 3" xfId="4842"/>
    <cellStyle name="千位分隔 4 2 3 3" xfId="1319"/>
    <cellStyle name="千位分隔 4 2 3 3 2" xfId="3947"/>
    <cellStyle name="千位分隔 4 2 3 3 2 2" xfId="4843"/>
    <cellStyle name="千位分隔 4 2 3 3 3" xfId="4844"/>
    <cellStyle name="千位分隔 4 2 3 4" xfId="3210"/>
    <cellStyle name="千位分隔 4 2 3 4 2" xfId="4846"/>
    <cellStyle name="千位分隔 4 2 3 5" xfId="4847"/>
    <cellStyle name="千位分隔 4 2 4" xfId="4848"/>
    <cellStyle name="千位分隔 4 2 4 2" xfId="4849"/>
    <cellStyle name="千位分隔 4 2 4 2 2" xfId="4850"/>
    <cellStyle name="千位分隔 4 2 4 2 2 2" xfId="4851"/>
    <cellStyle name="千位分隔 4 2 4 2 3" xfId="4852"/>
    <cellStyle name="千位分隔 4 2 4 3" xfId="4853"/>
    <cellStyle name="千位分隔 4 2 4 3 2" xfId="4855"/>
    <cellStyle name="千位分隔 4 2 4 3 2 2" xfId="4857"/>
    <cellStyle name="千位分隔 4 2 4 3 3" xfId="4859"/>
    <cellStyle name="千位分隔 4 2 4 4" xfId="3222"/>
    <cellStyle name="千位分隔 4 2 4 4 2" xfId="4861"/>
    <cellStyle name="千位分隔 4 2 4 4 2 2" xfId="4862"/>
    <cellStyle name="千位分隔 4 2 4 4 3" xfId="4863"/>
    <cellStyle name="千位分隔 4 2 4 5" xfId="4864"/>
    <cellStyle name="千位分隔 4 2 4 5 2" xfId="4865"/>
    <cellStyle name="千位分隔 4 2 4 6" xfId="4866"/>
    <cellStyle name="千位分隔 4 2 5" xfId="4867"/>
    <cellStyle name="千位分隔 4 2 5 2" xfId="4868"/>
    <cellStyle name="千位分隔 4 2 5 2 2" xfId="4869"/>
    <cellStyle name="千位分隔 4 2 5 3" xfId="4870"/>
    <cellStyle name="千位分隔 4 2 6" xfId="4871"/>
    <cellStyle name="千位分隔 4 2 6 2" xfId="4872"/>
    <cellStyle name="千位分隔 4 2 6 2 2" xfId="4873"/>
    <cellStyle name="千位分隔 4 2 6 3" xfId="4874"/>
    <cellStyle name="千位分隔 4 2 7" xfId="4875"/>
    <cellStyle name="千位分隔 4 2 7 2" xfId="4876"/>
    <cellStyle name="千位分隔 4 2 7 2 2" xfId="4877"/>
    <cellStyle name="千位分隔 4 2 7 3" xfId="4878"/>
    <cellStyle name="千位分隔 4 2 8" xfId="4879"/>
    <cellStyle name="千位分隔 4 2 8 2" xfId="1826"/>
    <cellStyle name="千位分隔 4 2 9" xfId="4880"/>
    <cellStyle name="千位分隔 4 3" xfId="4881"/>
    <cellStyle name="千位分隔 4 3 2" xfId="4882"/>
    <cellStyle name="千位分隔 4 3 2 2" xfId="4883"/>
    <cellStyle name="千位分隔 4 3 2 2 2" xfId="4884"/>
    <cellStyle name="千位分隔 4 3 2 3" xfId="4885"/>
    <cellStyle name="千位分隔 4 3 3" xfId="2023"/>
    <cellStyle name="千位分隔 4 3 3 2" xfId="172"/>
    <cellStyle name="千位分隔 4 3 3 2 2" xfId="4886"/>
    <cellStyle name="千位分隔 4 3 3 3" xfId="4887"/>
    <cellStyle name="千位分隔 4 3 4" xfId="4888"/>
    <cellStyle name="千位分隔 4 3 4 2" xfId="4889"/>
    <cellStyle name="千位分隔 4 3 4 2 2" xfId="4890"/>
    <cellStyle name="千位分隔 4 3 4 3" xfId="4891"/>
    <cellStyle name="千位分隔 4 3 5" xfId="4892"/>
    <cellStyle name="千位分隔 4 3 5 2" xfId="4893"/>
    <cellStyle name="千位分隔 4 3 6" xfId="4894"/>
    <cellStyle name="千位分隔 4 4" xfId="4895"/>
    <cellStyle name="千位分隔 4 4 2" xfId="4896"/>
    <cellStyle name="千位分隔 4 4 2 2" xfId="4897"/>
    <cellStyle name="千位分隔 4 4 2 2 2" xfId="4898"/>
    <cellStyle name="千位分隔 4 4 2 3" xfId="4899"/>
    <cellStyle name="千位分隔 4 4 3" xfId="4900"/>
    <cellStyle name="千位分隔 4 4 3 2" xfId="4901"/>
    <cellStyle name="千位分隔 4 4 3 2 2" xfId="4902"/>
    <cellStyle name="千位分隔 4 4 3 3" xfId="4903"/>
    <cellStyle name="千位分隔 4 4 4" xfId="3962"/>
    <cellStyle name="千位分隔 4 4 4 2" xfId="4904"/>
    <cellStyle name="千位分隔 4 4 4 2 2" xfId="4905"/>
    <cellStyle name="千位分隔 4 4 4 3" xfId="4906"/>
    <cellStyle name="千位分隔 4 4 5" xfId="4907"/>
    <cellStyle name="千位分隔 4 4 5 2" xfId="4421"/>
    <cellStyle name="千位分隔 4 4 6" xfId="4908"/>
    <cellStyle name="千位分隔 4 5" xfId="4909"/>
    <cellStyle name="千位分隔 4 5 2" xfId="4910"/>
    <cellStyle name="千位分隔 4 5 2 2" xfId="4911"/>
    <cellStyle name="千位分隔 4 5 2 2 2" xfId="4912"/>
    <cellStyle name="千位分隔 4 5 2 3" xfId="4913"/>
    <cellStyle name="千位分隔 4 5 3" xfId="4914"/>
    <cellStyle name="千位分隔 4 5 3 2" xfId="4915"/>
    <cellStyle name="千位分隔 4 5 3 2 2" xfId="4916"/>
    <cellStyle name="千位分隔 4 5 3 3" xfId="4917"/>
    <cellStyle name="千位分隔 4 5 4" xfId="4918"/>
    <cellStyle name="千位分隔 4 5 4 2" xfId="4919"/>
    <cellStyle name="千位分隔 4 5 5" xfId="4920"/>
    <cellStyle name="千位分隔 4 6" xfId="4921"/>
    <cellStyle name="千位分隔 4 6 2" xfId="4922"/>
    <cellStyle name="千位分隔 4 6 2 2" xfId="4923"/>
    <cellStyle name="千位分隔 4 6 2 2 2" xfId="887"/>
    <cellStyle name="千位分隔 4 6 2 3" xfId="4924"/>
    <cellStyle name="千位分隔 4 6 3" xfId="4925"/>
    <cellStyle name="千位分隔 4 6 3 2" xfId="4927"/>
    <cellStyle name="千位分隔 4 6 3 2 2" xfId="4928"/>
    <cellStyle name="千位分隔 4 6 3 3" xfId="4929"/>
    <cellStyle name="千位分隔 4 6 4" xfId="4930"/>
    <cellStyle name="千位分隔 4 6 4 2" xfId="4931"/>
    <cellStyle name="千位分隔 4 6 4 2 2" xfId="4932"/>
    <cellStyle name="千位分隔 4 6 4 3" xfId="4933"/>
    <cellStyle name="千位分隔 4 6 5" xfId="4934"/>
    <cellStyle name="千位分隔 4 6 5 2" xfId="4935"/>
    <cellStyle name="千位分隔 4 6 6" xfId="1840"/>
    <cellStyle name="千位分隔 4 7" xfId="4936"/>
    <cellStyle name="千位分隔 4 7 2" xfId="4937"/>
    <cellStyle name="千位分隔 4 7 2 2" xfId="4938"/>
    <cellStyle name="千位分隔 4 7 3" xfId="7"/>
    <cellStyle name="千位分隔 4 8" xfId="4939"/>
    <cellStyle name="千位分隔 4 8 2" xfId="4940"/>
    <cellStyle name="千位分隔 4 8 2 2" xfId="4941"/>
    <cellStyle name="千位分隔 4 8 3" xfId="4942"/>
    <cellStyle name="千位分隔 4 9" xfId="4943"/>
    <cellStyle name="千位分隔 4 9 2" xfId="4944"/>
    <cellStyle name="千位分隔 4 9 2 2" xfId="4945"/>
    <cellStyle name="千位分隔 4 9 3" xfId="4946"/>
    <cellStyle name="千位分隔 5" xfId="4947"/>
    <cellStyle name="千位分隔 5 2" xfId="4948"/>
    <cellStyle name="千位分隔 5 2 2" xfId="4949"/>
    <cellStyle name="千位分隔 5 2 2 2" xfId="4950"/>
    <cellStyle name="千位分隔 5 2 3" xfId="4951"/>
    <cellStyle name="千位分隔 5 3" xfId="4952"/>
    <cellStyle name="千位分隔 5 3 2" xfId="4953"/>
    <cellStyle name="千位分隔 5 3 2 2" xfId="194"/>
    <cellStyle name="千位分隔 5 3 3" xfId="4954"/>
    <cellStyle name="千位分隔 5 4" xfId="4955"/>
    <cellStyle name="千位分隔 5 4 2" xfId="4956"/>
    <cellStyle name="千位分隔 5 4 2 2" xfId="4957"/>
    <cellStyle name="千位分隔 5 4 3" xfId="4958"/>
    <cellStyle name="千位分隔 5 5" xfId="4959"/>
    <cellStyle name="千位分隔 5 5 2" xfId="4960"/>
    <cellStyle name="千位分隔 5 6" xfId="4961"/>
    <cellStyle name="千位分隔 6" xfId="4962"/>
    <cellStyle name="千位分隔 6 2" xfId="4963"/>
    <cellStyle name="千位分隔 6 2 2" xfId="4964"/>
    <cellStyle name="千位分隔 6 2 2 2" xfId="4965"/>
    <cellStyle name="千位分隔 6 2 3" xfId="4966"/>
    <cellStyle name="千位分隔 6 3" xfId="4967"/>
    <cellStyle name="千位分隔 6 3 2" xfId="4968"/>
    <cellStyle name="千位分隔 6 3 2 2" xfId="4969"/>
    <cellStyle name="千位分隔 6 3 3" xfId="4970"/>
    <cellStyle name="千位分隔 6 4" xfId="4971"/>
    <cellStyle name="千位分隔 6 4 2" xfId="4972"/>
    <cellStyle name="千位分隔 6 5" xfId="4973"/>
    <cellStyle name="千位分隔 7" xfId="4974"/>
    <cellStyle name="千位分隔 7 2" xfId="4975"/>
    <cellStyle name="千位分隔 7 2 2" xfId="4976"/>
    <cellStyle name="千位分隔 7 3" xfId="4977"/>
    <cellStyle name="千位分隔 8" xfId="4978"/>
    <cellStyle name="千位分隔 8 2" xfId="4979"/>
    <cellStyle name="千位分隔 8 2 2" xfId="4980"/>
    <cellStyle name="千位分隔 8 3" xfId="4981"/>
    <cellStyle name="千位分隔 9" xfId="4982"/>
    <cellStyle name="千位分隔 9 2" xfId="4983"/>
    <cellStyle name="千位分隔 9 2 2" xfId="4984"/>
    <cellStyle name="千位分隔 9 3" xfId="4985"/>
    <cellStyle name="钎霖_laroux" xfId="4986"/>
    <cellStyle name="强调文字颜色 1 10" xfId="4987"/>
    <cellStyle name="强调文字颜色 1 2" xfId="4988"/>
    <cellStyle name="强调文字颜色 1 2 2" xfId="4989"/>
    <cellStyle name="强调文字颜色 1 2 2 2" xfId="4990"/>
    <cellStyle name="强调文字颜色 1 2 2 2 2" xfId="4991"/>
    <cellStyle name="强调文字颜色 1 2 2 2 2 2" xfId="4992"/>
    <cellStyle name="强调文字颜色 1 2 2 2 2 2 2" xfId="4993"/>
    <cellStyle name="强调文字颜色 1 2 2 2 2 3" xfId="4994"/>
    <cellStyle name="强调文字颜色 1 2 2 2 3" xfId="4995"/>
    <cellStyle name="强调文字颜色 1 2 2 2 3 2" xfId="4996"/>
    <cellStyle name="强调文字颜色 1 2 2 2 4" xfId="4997"/>
    <cellStyle name="强调文字颜色 1 2 2 3" xfId="2878"/>
    <cellStyle name="强调文字颜色 1 2 2 3 2" xfId="4998"/>
    <cellStyle name="强调文字颜色 1 2 2 3 2 2" xfId="4999"/>
    <cellStyle name="强调文字颜色 1 2 2 3 3" xfId="5000"/>
    <cellStyle name="强调文字颜色 1 2 2 4" xfId="5001"/>
    <cellStyle name="强调文字颜色 1 2 2 4 2" xfId="5002"/>
    <cellStyle name="强调文字颜色 1 2 2 5" xfId="5003"/>
    <cellStyle name="强调文字颜色 1 2 3" xfId="5004"/>
    <cellStyle name="强调文字颜色 1 2 3 2" xfId="5005"/>
    <cellStyle name="强调文字颜色 1 2 3 2 2" xfId="3201"/>
    <cellStyle name="强调文字颜色 1 2 3 2 2 2" xfId="3205"/>
    <cellStyle name="强调文字颜色 1 2 3 2 2 2 2" xfId="3209"/>
    <cellStyle name="强调文字颜色 1 2 3 2 2 3" xfId="3218"/>
    <cellStyle name="强调文字颜色 1 2 3 2 3" xfId="3225"/>
    <cellStyle name="强调文字颜色 1 2 3 2 3 2" xfId="3229"/>
    <cellStyle name="强调文字颜色 1 2 3 2 4" xfId="3235"/>
    <cellStyle name="强调文字颜色 1 2 3 3" xfId="5006"/>
    <cellStyle name="强调文字颜色 1 2 3 3 2" xfId="3256"/>
    <cellStyle name="强调文字颜色 1 2 3 3 2 2" xfId="3260"/>
    <cellStyle name="强调文字颜色 1 2 3 3 3" xfId="3272"/>
    <cellStyle name="强调文字颜色 1 2 3 4" xfId="5007"/>
    <cellStyle name="强调文字颜色 1 2 3 4 2" xfId="3290"/>
    <cellStyle name="强调文字颜色 1 2 3 5" xfId="5008"/>
    <cellStyle name="强调文字颜色 1 2 3 5 2" xfId="5009"/>
    <cellStyle name="强调文字颜色 1 2 3 6" xfId="5010"/>
    <cellStyle name="强调文字颜色 1 2 4" xfId="5011"/>
    <cellStyle name="强调文字颜色 1 2 4 2" xfId="5012"/>
    <cellStyle name="强调文字颜色 1 2 4 2 2" xfId="5013"/>
    <cellStyle name="强调文字颜色 1 2 4 2 2 2" xfId="5014"/>
    <cellStyle name="强调文字颜色 1 2 4 2 3" xfId="5015"/>
    <cellStyle name="强调文字颜色 1 2 4 3" xfId="5016"/>
    <cellStyle name="强调文字颜色 1 2 4 3 2" xfId="5017"/>
    <cellStyle name="强调文字颜色 1 2 4 4" xfId="5018"/>
    <cellStyle name="强调文字颜色 1 2 5" xfId="5019"/>
    <cellStyle name="强调文字颜色 1 2 5 2" xfId="5020"/>
    <cellStyle name="强调文字颜色 1 2 5 2 2" xfId="2522"/>
    <cellStyle name="强调文字颜色 1 2 5 3" xfId="5021"/>
    <cellStyle name="强调文字颜色 1 2 6" xfId="5022"/>
    <cellStyle name="强调文字颜色 1 2 6 2" xfId="5023"/>
    <cellStyle name="强调文字颜色 1 2 7" xfId="5024"/>
    <cellStyle name="强调文字颜色 1 2 7 2" xfId="5025"/>
    <cellStyle name="强调文字颜色 1 2 8" xfId="5026"/>
    <cellStyle name="强调文字颜色 1 3" xfId="5027"/>
    <cellStyle name="强调文字颜色 1 3 2" xfId="5028"/>
    <cellStyle name="强调文字颜色 1 3 2 2" xfId="5029"/>
    <cellStyle name="强调文字颜色 1 3 2 2 2" xfId="3517"/>
    <cellStyle name="强调文字颜色 1 3 2 2 2 2" xfId="5030"/>
    <cellStyle name="强调文字颜色 1 3 2 2 2 2 2" xfId="5031"/>
    <cellStyle name="强调文字颜色 1 3 2 2 2 3" xfId="5032"/>
    <cellStyle name="强调文字颜色 1 3 2 2 3" xfId="5033"/>
    <cellStyle name="强调文字颜色 1 3 2 2 3 2" xfId="5034"/>
    <cellStyle name="强调文字颜色 1 3 2 2 4" xfId="5035"/>
    <cellStyle name="强调文字颜色 1 3 2 3" xfId="5036"/>
    <cellStyle name="强调文字颜色 1 3 2 3 2" xfId="5037"/>
    <cellStyle name="强调文字颜色 1 3 2 3 2 2" xfId="5038"/>
    <cellStyle name="强调文字颜色 1 3 2 3 3" xfId="5039"/>
    <cellStyle name="强调文字颜色 1 3 2 4" xfId="5040"/>
    <cellStyle name="强调文字颜色 1 3 2 4 2" xfId="5041"/>
    <cellStyle name="强调文字颜色 1 3 2 5" xfId="5042"/>
    <cellStyle name="强调文字颜色 1 3 3" xfId="2343"/>
    <cellStyle name="强调文字颜色 1 3 3 2" xfId="5043"/>
    <cellStyle name="强调文字颜色 1 3 3 2 2" xfId="482"/>
    <cellStyle name="强调文字颜色 1 3 3 2 2 2" xfId="5044"/>
    <cellStyle name="强调文字颜色 1 3 3 2 3" xfId="490"/>
    <cellStyle name="强调文字颜色 1 3 3 3" xfId="5045"/>
    <cellStyle name="强调文字颜色 1 3 3 3 2" xfId="518"/>
    <cellStyle name="强调文字颜色 1 3 3 4" xfId="5046"/>
    <cellStyle name="强调文字颜色 1 3 4" xfId="5047"/>
    <cellStyle name="强调文字颜色 1 3 4 2" xfId="5048"/>
    <cellStyle name="强调文字颜色 1 3 4 2 2" xfId="62"/>
    <cellStyle name="强调文字颜色 1 3 4 3" xfId="5049"/>
    <cellStyle name="强调文字颜色 1 3 5" xfId="5050"/>
    <cellStyle name="强调文字颜色 1 3 5 2" xfId="5051"/>
    <cellStyle name="强调文字颜色 1 3 6" xfId="5052"/>
    <cellStyle name="强调文字颜色 1 4" xfId="5053"/>
    <cellStyle name="强调文字颜色 1 4 2" xfId="5054"/>
    <cellStyle name="强调文字颜色 1 4 2 2" xfId="5055"/>
    <cellStyle name="强调文字颜色 1 4 2 2 2" xfId="5056"/>
    <cellStyle name="强调文字颜色 1 4 2 2 2 2" xfId="5057"/>
    <cellStyle name="强调文字颜色 1 4 2 2 3" xfId="5058"/>
    <cellStyle name="强调文字颜色 1 4 2 3" xfId="5059"/>
    <cellStyle name="强调文字颜色 1 4 2 3 2" xfId="5060"/>
    <cellStyle name="强调文字颜色 1 4 2 4" xfId="5061"/>
    <cellStyle name="强调文字颜色 1 4 3" xfId="5062"/>
    <cellStyle name="强调文字颜色 1 4 3 2" xfId="5063"/>
    <cellStyle name="强调文字颜色 1 4 3 2 2" xfId="5064"/>
    <cellStyle name="强调文字颜色 1 4 3 3" xfId="5065"/>
    <cellStyle name="强调文字颜色 1 4 4" xfId="5066"/>
    <cellStyle name="强调文字颜色 1 4 4 2" xfId="5067"/>
    <cellStyle name="强调文字颜色 1 4 5" xfId="5068"/>
    <cellStyle name="强调文字颜色 1 5" xfId="5069"/>
    <cellStyle name="强调文字颜色 1 5 2" xfId="5070"/>
    <cellStyle name="强调文字颜色 1 5 2 2" xfId="5071"/>
    <cellStyle name="强调文字颜色 1 5 2 2 2" xfId="5072"/>
    <cellStyle name="强调文字颜色 1 5 2 2 2 2" xfId="5073"/>
    <cellStyle name="强调文字颜色 1 5 2 2 3" xfId="5074"/>
    <cellStyle name="强调文字颜色 1 5 2 3" xfId="5075"/>
    <cellStyle name="强调文字颜色 1 5 2 3 2" xfId="5076"/>
    <cellStyle name="强调文字颜色 1 5 2 4" xfId="5077"/>
    <cellStyle name="强调文字颜色 1 5 3" xfId="5078"/>
    <cellStyle name="强调文字颜色 1 5 3 2" xfId="5079"/>
    <cellStyle name="强调文字颜色 1 5 3 2 2" xfId="5080"/>
    <cellStyle name="强调文字颜色 1 5 3 3" xfId="5081"/>
    <cellStyle name="强调文字颜色 1 5 4" xfId="5082"/>
    <cellStyle name="强调文字颜色 1 5 4 2" xfId="5083"/>
    <cellStyle name="强调文字颜色 1 5 5" xfId="5084"/>
    <cellStyle name="强调文字颜色 1 6" xfId="5085"/>
    <cellStyle name="强调文字颜色 1 6 2" xfId="5086"/>
    <cellStyle name="强调文字颜色 1 6 2 2" xfId="5087"/>
    <cellStyle name="强调文字颜色 1 6 2 2 2" xfId="2597"/>
    <cellStyle name="强调文字颜色 1 6 2 3" xfId="5088"/>
    <cellStyle name="强调文字颜色 1 6 3" xfId="5089"/>
    <cellStyle name="强调文字颜色 1 6 3 2" xfId="5090"/>
    <cellStyle name="强调文字颜色 1 6 4" xfId="5091"/>
    <cellStyle name="强调文字颜色 1 7" xfId="5092"/>
    <cellStyle name="强调文字颜色 1 7 2" xfId="5093"/>
    <cellStyle name="强调文字颜色 1 7 2 2" xfId="5094"/>
    <cellStyle name="强调文字颜色 1 7 3" xfId="5095"/>
    <cellStyle name="强调文字颜色 1 8" xfId="5096"/>
    <cellStyle name="强调文字颜色 1 8 2" xfId="5097"/>
    <cellStyle name="强调文字颜色 1 9" xfId="5098"/>
    <cellStyle name="强调文字颜色 1 9 2" xfId="5099"/>
    <cellStyle name="强调文字颜色 2 10" xfId="640"/>
    <cellStyle name="强调文字颜色 2 2" xfId="5100"/>
    <cellStyle name="强调文字颜色 2 2 2" xfId="5101"/>
    <cellStyle name="强调文字颜色 2 2 2 2" xfId="1383"/>
    <cellStyle name="强调文字颜色 2 2 2 2 2" xfId="1385"/>
    <cellStyle name="强调文字颜色 2 2 2 2 2 2" xfId="1387"/>
    <cellStyle name="强调文字颜色 2 2 2 2 2 2 2" xfId="384"/>
    <cellStyle name="强调文字颜色 2 2 2 2 2 3" xfId="1392"/>
    <cellStyle name="强调文字颜色 2 2 2 2 3" xfId="1398"/>
    <cellStyle name="强调文字颜色 2 2 2 2 3 2" xfId="1400"/>
    <cellStyle name="强调文字颜色 2 2 2 2 4" xfId="1405"/>
    <cellStyle name="强调文字颜色 2 2 2 3" xfId="1178"/>
    <cellStyle name="强调文字颜色 2 2 2 3 2" xfId="1182"/>
    <cellStyle name="强调文字颜色 2 2 2 3 2 2" xfId="1410"/>
    <cellStyle name="强调文字颜色 2 2 2 3 3" xfId="1415"/>
    <cellStyle name="强调文字颜色 2 2 2 4" xfId="1187"/>
    <cellStyle name="强调文字颜色 2 2 2 4 2" xfId="1190"/>
    <cellStyle name="强调文字颜色 2 2 2 5" xfId="686"/>
    <cellStyle name="强调文字颜色 2 2 3" xfId="5102"/>
    <cellStyle name="强调文字颜色 2 2 3 2" xfId="1485"/>
    <cellStyle name="强调文字颜色 2 2 3 2 2" xfId="1489"/>
    <cellStyle name="强调文字颜色 2 2 3 2 2 2" xfId="1491"/>
    <cellStyle name="强调文字颜色 2 2 3 2 2 2 2" xfId="1018"/>
    <cellStyle name="强调文字颜色 2 2 3 2 2 3" xfId="1496"/>
    <cellStyle name="强调文字颜色 2 2 3 2 3" xfId="1504"/>
    <cellStyle name="强调文字颜色 2 2 3 2 3 2" xfId="1506"/>
    <cellStyle name="强调文字颜色 2 2 3 2 4" xfId="1513"/>
    <cellStyle name="强调文字颜色 2 2 3 3" xfId="1194"/>
    <cellStyle name="强调文字颜色 2 2 3 3 2" xfId="71"/>
    <cellStyle name="强调文字颜色 2 2 3 3 2 2" xfId="1522"/>
    <cellStyle name="强调文字颜色 2 2 3 3 3" xfId="1529"/>
    <cellStyle name="强调文字颜色 2 2 3 4" xfId="1536"/>
    <cellStyle name="强调文字颜色 2 2 3 4 2" xfId="1538"/>
    <cellStyle name="强调文字颜色 2 2 3 5" xfId="182"/>
    <cellStyle name="强调文字颜色 2 2 3 5 2" xfId="134"/>
    <cellStyle name="强调文字颜色 2 2 3 6" xfId="190"/>
    <cellStyle name="强调文字颜色 2 2 4" xfId="5103"/>
    <cellStyle name="强调文字颜色 2 2 4 2" xfId="1618"/>
    <cellStyle name="强调文字颜色 2 2 4 2 2" xfId="1621"/>
    <cellStyle name="强调文字颜色 2 2 4 2 2 2" xfId="1625"/>
    <cellStyle name="强调文字颜色 2 2 4 2 3" xfId="1640"/>
    <cellStyle name="强调文字颜色 2 2 4 3" xfId="1199"/>
    <cellStyle name="强调文字颜色 2 2 4 3 2" xfId="1655"/>
    <cellStyle name="强调文字颜色 2 2 4 4" xfId="1674"/>
    <cellStyle name="强调文字颜色 2 2 5" xfId="5104"/>
    <cellStyle name="强调文字颜色 2 2 5 2" xfId="1736"/>
    <cellStyle name="强调文字颜色 2 2 5 2 2" xfId="1739"/>
    <cellStyle name="强调文字颜色 2 2 5 3" xfId="1203"/>
    <cellStyle name="强调文字颜色 2 2 6" xfId="5105"/>
    <cellStyle name="强调文字颜色 2 2 6 2" xfId="1842"/>
    <cellStyle name="强调文字颜色 2 2 7" xfId="5106"/>
    <cellStyle name="强调文字颜色 2 2 7 2" xfId="1917"/>
    <cellStyle name="强调文字颜色 2 2 8" xfId="5107"/>
    <cellStyle name="强调文字颜色 2 3" xfId="5108"/>
    <cellStyle name="强调文字颜色 2 3 2" xfId="5109"/>
    <cellStyle name="强调文字颜色 2 3 2 2" xfId="5110"/>
    <cellStyle name="强调文字颜色 2 3 2 2 2" xfId="5111"/>
    <cellStyle name="强调文字颜色 2 3 2 2 2 2" xfId="5112"/>
    <cellStyle name="强调文字颜色 2 3 2 2 2 2 2" xfId="5113"/>
    <cellStyle name="强调文字颜色 2 3 2 2 2 3" xfId="5114"/>
    <cellStyle name="强调文字颜色 2 3 2 2 3" xfId="5115"/>
    <cellStyle name="强调文字颜色 2 3 2 2 3 2" xfId="5116"/>
    <cellStyle name="强调文字颜色 2 3 2 2 4" xfId="5117"/>
    <cellStyle name="强调文字颜色 2 3 2 3" xfId="5118"/>
    <cellStyle name="强调文字颜色 2 3 2 3 2" xfId="5119"/>
    <cellStyle name="强调文字颜色 2 3 2 3 2 2" xfId="5120"/>
    <cellStyle name="强调文字颜色 2 3 2 3 3" xfId="5121"/>
    <cellStyle name="强调文字颜色 2 3 2 4" xfId="5122"/>
    <cellStyle name="强调文字颜色 2 3 2 4 2" xfId="5123"/>
    <cellStyle name="强调文字颜色 2 3 2 5" xfId="5124"/>
    <cellStyle name="强调文字颜色 2 3 3" xfId="5125"/>
    <cellStyle name="强调文字颜色 2 3 3 2" xfId="5126"/>
    <cellStyle name="强调文字颜色 2 3 3 2 2" xfId="5127"/>
    <cellStyle name="强调文字颜色 2 3 3 2 2 2" xfId="5128"/>
    <cellStyle name="强调文字颜色 2 3 3 2 3" xfId="5129"/>
    <cellStyle name="强调文字颜色 2 3 3 3" xfId="5130"/>
    <cellStyle name="强调文字颜色 2 3 3 3 2" xfId="5131"/>
    <cellStyle name="强调文字颜色 2 3 3 4" xfId="5132"/>
    <cellStyle name="强调文字颜色 2 3 4" xfId="5133"/>
    <cellStyle name="强调文字颜色 2 3 4 2" xfId="5134"/>
    <cellStyle name="强调文字颜色 2 3 4 2 2" xfId="5135"/>
    <cellStyle name="强调文字颜色 2 3 4 3" xfId="5136"/>
    <cellStyle name="强调文字颜色 2 3 5" xfId="5137"/>
    <cellStyle name="强调文字颜色 2 3 5 2" xfId="5138"/>
    <cellStyle name="强调文字颜色 2 3 6" xfId="5139"/>
    <cellStyle name="强调文字颜色 2 4" xfId="5140"/>
    <cellStyle name="强调文字颜色 2 4 2" xfId="5141"/>
    <cellStyle name="强调文字颜色 2 4 2 2" xfId="5142"/>
    <cellStyle name="强调文字颜色 2 4 2 2 2" xfId="5143"/>
    <cellStyle name="强调文字颜色 2 4 2 2 2 2" xfId="5144"/>
    <cellStyle name="强调文字颜色 2 4 2 2 3" xfId="5145"/>
    <cellStyle name="强调文字颜色 2 4 2 3" xfId="5146"/>
    <cellStyle name="强调文字颜色 2 4 2 3 2" xfId="5147"/>
    <cellStyle name="强调文字颜色 2 4 2 4" xfId="5148"/>
    <cellStyle name="强调文字颜色 2 4 3" xfId="5149"/>
    <cellStyle name="强调文字颜色 2 4 3 2" xfId="5151"/>
    <cellStyle name="强调文字颜色 2 4 3 2 2" xfId="5152"/>
    <cellStyle name="强调文字颜色 2 4 3 3" xfId="5153"/>
    <cellStyle name="强调文字颜色 2 4 4" xfId="5154"/>
    <cellStyle name="强调文字颜色 2 4 4 2" xfId="5155"/>
    <cellStyle name="强调文字颜色 2 4 5" xfId="5156"/>
    <cellStyle name="强调文字颜色 2 5" xfId="5157"/>
    <cellStyle name="强调文字颜色 2 5 2" xfId="5158"/>
    <cellStyle name="强调文字颜色 2 5 2 2" xfId="5159"/>
    <cellStyle name="强调文字颜色 2 5 2 2 2" xfId="5160"/>
    <cellStyle name="强调文字颜色 2 5 2 2 2 2" xfId="5161"/>
    <cellStyle name="强调文字颜色 2 5 2 2 3" xfId="5162"/>
    <cellStyle name="强调文字颜色 2 5 2 3" xfId="5163"/>
    <cellStyle name="强调文字颜色 2 5 2 3 2" xfId="5164"/>
    <cellStyle name="强调文字颜色 2 5 2 4" xfId="5165"/>
    <cellStyle name="强调文字颜色 2 5 3" xfId="5166"/>
    <cellStyle name="强调文字颜色 2 5 3 2" xfId="5167"/>
    <cellStyle name="强调文字颜色 2 5 3 2 2" xfId="5168"/>
    <cellStyle name="强调文字颜色 2 5 3 3" xfId="5169"/>
    <cellStyle name="强调文字颜色 2 5 4" xfId="5170"/>
    <cellStyle name="强调文字颜色 2 5 4 2" xfId="5171"/>
    <cellStyle name="强调文字颜色 2 5 5" xfId="5172"/>
    <cellStyle name="强调文字颜色 2 6" xfId="5173"/>
    <cellStyle name="强调文字颜色 2 6 2" xfId="5174"/>
    <cellStyle name="强调文字颜色 2 6 2 2" xfId="5175"/>
    <cellStyle name="强调文字颜色 2 6 2 2 2" xfId="5176"/>
    <cellStyle name="强调文字颜色 2 6 2 3" xfId="5177"/>
    <cellStyle name="强调文字颜色 2 6 3" xfId="5178"/>
    <cellStyle name="强调文字颜色 2 6 3 2" xfId="5179"/>
    <cellStyle name="强调文字颜色 2 6 4" xfId="5180"/>
    <cellStyle name="强调文字颜色 2 7" xfId="5181"/>
    <cellStyle name="强调文字颜色 2 7 2" xfId="5182"/>
    <cellStyle name="强调文字颜色 2 7 2 2" xfId="5183"/>
    <cellStyle name="强调文字颜色 2 7 3" xfId="1469"/>
    <cellStyle name="强调文字颜色 2 8" xfId="5184"/>
    <cellStyle name="强调文字颜色 2 8 2" xfId="1501"/>
    <cellStyle name="强调文字颜色 2 9" xfId="5185"/>
    <cellStyle name="强调文字颜色 2 9 2" xfId="1526"/>
    <cellStyle name="强调文字颜色 3 10" xfId="5186"/>
    <cellStyle name="强调文字颜色 3 2" xfId="4534"/>
    <cellStyle name="强调文字颜色 3 2 2" xfId="4536"/>
    <cellStyle name="强调文字颜色 3 2 2 2" xfId="5187"/>
    <cellStyle name="强调文字颜色 3 2 2 2 2" xfId="5188"/>
    <cellStyle name="强调文字颜色 3 2 2 2 2 2" xfId="5189"/>
    <cellStyle name="强调文字颜色 3 2 2 2 2 2 2" xfId="5190"/>
    <cellStyle name="强调文字颜色 3 2 2 2 2 3" xfId="5191"/>
    <cellStyle name="强调文字颜色 3 2 2 2 3" xfId="5192"/>
    <cellStyle name="强调文字颜色 3 2 2 2 3 2" xfId="5193"/>
    <cellStyle name="强调文字颜色 3 2 2 2 4" xfId="5194"/>
    <cellStyle name="强调文字颜色 3 2 2 3" xfId="5195"/>
    <cellStyle name="强调文字颜色 3 2 2 3 2" xfId="5196"/>
    <cellStyle name="强调文字颜色 3 2 2 3 2 2" xfId="4169"/>
    <cellStyle name="强调文字颜色 3 2 2 3 3" xfId="5197"/>
    <cellStyle name="强调文字颜色 3 2 2 4" xfId="5198"/>
    <cellStyle name="强调文字颜色 3 2 2 4 2" xfId="5199"/>
    <cellStyle name="强调文字颜色 3 2 2 5" xfId="5200"/>
    <cellStyle name="强调文字颜色 3 2 3" xfId="5201"/>
    <cellStyle name="强调文字颜色 3 2 3 2" xfId="5202"/>
    <cellStyle name="强调文字颜色 3 2 3 2 2" xfId="5203"/>
    <cellStyle name="强调文字颜色 3 2 3 2 2 2" xfId="5204"/>
    <cellStyle name="强调文字颜色 3 2 3 2 2 2 2" xfId="5205"/>
    <cellStyle name="强调文字颜色 3 2 3 2 2 3" xfId="5206"/>
    <cellStyle name="强调文字颜色 3 2 3 2 3" xfId="5207"/>
    <cellStyle name="强调文字颜色 3 2 3 2 3 2" xfId="5208"/>
    <cellStyle name="强调文字颜色 3 2 3 2 4" xfId="5209"/>
    <cellStyle name="强调文字颜色 3 2 3 3" xfId="5210"/>
    <cellStyle name="强调文字颜色 3 2 3 3 2" xfId="5211"/>
    <cellStyle name="强调文字颜色 3 2 3 3 2 2" xfId="5212"/>
    <cellStyle name="强调文字颜色 3 2 3 3 3" xfId="5213"/>
    <cellStyle name="强调文字颜色 3 2 3 4" xfId="5214"/>
    <cellStyle name="强调文字颜色 3 2 3 4 2" xfId="5215"/>
    <cellStyle name="强调文字颜色 3 2 3 5" xfId="5216"/>
    <cellStyle name="强调文字颜色 3 2 3 5 2" xfId="5217"/>
    <cellStyle name="强调文字颜色 3 2 3 6" xfId="5218"/>
    <cellStyle name="强调文字颜色 3 2 4" xfId="5219"/>
    <cellStyle name="强调文字颜色 3 2 4 2" xfId="5220"/>
    <cellStyle name="强调文字颜色 3 2 4 2 2" xfId="5221"/>
    <cellStyle name="强调文字颜色 3 2 4 2 2 2" xfId="5222"/>
    <cellStyle name="强调文字颜色 3 2 4 2 3" xfId="5223"/>
    <cellStyle name="强调文字颜色 3 2 4 3" xfId="5224"/>
    <cellStyle name="强调文字颜色 3 2 4 3 2" xfId="5225"/>
    <cellStyle name="强调文字颜色 3 2 4 4" xfId="5226"/>
    <cellStyle name="强调文字颜色 3 2 5" xfId="4640"/>
    <cellStyle name="强调文字颜色 3 2 5 2" xfId="4642"/>
    <cellStyle name="强调文字颜色 3 2 5 2 2" xfId="4644"/>
    <cellStyle name="强调文字颜色 3 2 5 3" xfId="4646"/>
    <cellStyle name="强调文字颜色 3 2 6" xfId="4648"/>
    <cellStyle name="强调文字颜色 3 2 6 2" xfId="4650"/>
    <cellStyle name="强调文字颜色 3 2 7" xfId="4654"/>
    <cellStyle name="强调文字颜色 3 2 7 2" xfId="4656"/>
    <cellStyle name="强调文字颜色 3 2 8" xfId="4660"/>
    <cellStyle name="强调文字颜色 3 3" xfId="4538"/>
    <cellStyle name="强调文字颜色 3 3 2" xfId="5227"/>
    <cellStyle name="强调文字颜色 3 3 2 2" xfId="5228"/>
    <cellStyle name="强调文字颜色 3 3 2 2 2" xfId="5229"/>
    <cellStyle name="强调文字颜色 3 3 2 2 2 2" xfId="5230"/>
    <cellStyle name="强调文字颜色 3 3 2 2 2 2 2" xfId="5231"/>
    <cellStyle name="强调文字颜色 3 3 2 2 2 3" xfId="5232"/>
    <cellStyle name="强调文字颜色 3 3 2 2 3" xfId="5233"/>
    <cellStyle name="强调文字颜色 3 3 2 2 3 2" xfId="5234"/>
    <cellStyle name="强调文字颜色 3 3 2 2 4" xfId="728"/>
    <cellStyle name="强调文字颜色 3 3 2 3" xfId="5235"/>
    <cellStyle name="强调文字颜色 3 3 2 3 2" xfId="5236"/>
    <cellStyle name="强调文字颜色 3 3 2 3 2 2" xfId="5237"/>
    <cellStyle name="强调文字颜色 3 3 2 3 3" xfId="5238"/>
    <cellStyle name="强调文字颜色 3 3 2 4" xfId="5239"/>
    <cellStyle name="强调文字颜色 3 3 2 4 2" xfId="5240"/>
    <cellStyle name="强调文字颜色 3 3 2 5" xfId="5241"/>
    <cellStyle name="强调文字颜色 3 3 3" xfId="5242"/>
    <cellStyle name="强调文字颜色 3 3 3 2" xfId="5243"/>
    <cellStyle name="强调文字颜色 3 3 3 2 2" xfId="5244"/>
    <cellStyle name="强调文字颜色 3 3 3 2 2 2" xfId="5245"/>
    <cellStyle name="强调文字颜色 3 3 3 2 3" xfId="5246"/>
    <cellStyle name="强调文字颜色 3 3 3 3" xfId="5247"/>
    <cellStyle name="强调文字颜色 3 3 3 3 2" xfId="5248"/>
    <cellStyle name="强调文字颜色 3 3 3 4" xfId="5249"/>
    <cellStyle name="强调文字颜色 3 3 4" xfId="5250"/>
    <cellStyle name="强调文字颜色 3 3 4 2" xfId="5251"/>
    <cellStyle name="强调文字颜色 3 3 4 2 2" xfId="5252"/>
    <cellStyle name="强调文字颜色 3 3 4 3" xfId="5253"/>
    <cellStyle name="强调文字颜色 3 3 5" xfId="4665"/>
    <cellStyle name="强调文字颜色 3 3 5 2" xfId="4667"/>
    <cellStyle name="强调文字颜色 3 3 6" xfId="4671"/>
    <cellStyle name="强调文字颜色 3 4" xfId="5254"/>
    <cellStyle name="强调文字颜色 3 4 2" xfId="5255"/>
    <cellStyle name="强调文字颜色 3 4 2 2" xfId="5256"/>
    <cellStyle name="强调文字颜色 3 4 2 2 2" xfId="5257"/>
    <cellStyle name="强调文字颜色 3 4 2 2 2 2" xfId="5258"/>
    <cellStyle name="强调文字颜色 3 4 2 2 3" xfId="5259"/>
    <cellStyle name="强调文字颜色 3 4 2 3" xfId="1436"/>
    <cellStyle name="强调文字颜色 3 4 2 3 2" xfId="5260"/>
    <cellStyle name="强调文字颜色 3 4 2 4" xfId="5261"/>
    <cellStyle name="强调文字颜色 3 4 3" xfId="5262"/>
    <cellStyle name="强调文字颜色 3 4 3 2" xfId="5263"/>
    <cellStyle name="强调文字颜色 3 4 3 2 2" xfId="3538"/>
    <cellStyle name="强调文字颜色 3 4 3 3" xfId="5264"/>
    <cellStyle name="强调文字颜色 3 4 4" xfId="5265"/>
    <cellStyle name="强调文字颜色 3 4 4 2" xfId="5266"/>
    <cellStyle name="强调文字颜色 3 4 5" xfId="4680"/>
    <cellStyle name="强调文字颜色 3 5" xfId="5267"/>
    <cellStyle name="强调文字颜色 3 5 2" xfId="5268"/>
    <cellStyle name="强调文字颜色 3 5 2 2" xfId="5269"/>
    <cellStyle name="强调文字颜色 3 5 2 2 2" xfId="5270"/>
    <cellStyle name="强调文字颜色 3 5 2 2 2 2" xfId="5271"/>
    <cellStyle name="强调文字颜色 3 5 2 2 3" xfId="5272"/>
    <cellStyle name="强调文字颜色 3 5 2 3" xfId="5273"/>
    <cellStyle name="强调文字颜色 3 5 2 3 2" xfId="5274"/>
    <cellStyle name="强调文字颜色 3 5 2 4" xfId="1555"/>
    <cellStyle name="强调文字颜色 3 5 3" xfId="5275"/>
    <cellStyle name="强调文字颜色 3 5 3 2" xfId="5276"/>
    <cellStyle name="强调文字颜色 3 5 3 2 2" xfId="5277"/>
    <cellStyle name="强调文字颜色 3 5 3 3" xfId="5278"/>
    <cellStyle name="强调文字颜色 3 5 4" xfId="5279"/>
    <cellStyle name="强调文字颜色 3 5 4 2" xfId="5280"/>
    <cellStyle name="强调文字颜色 3 5 5" xfId="4697"/>
    <cellStyle name="强调文字颜色 3 6" xfId="5281"/>
    <cellStyle name="强调文字颜色 3 6 2" xfId="5282"/>
    <cellStyle name="强调文字颜色 3 6 2 2" xfId="5283"/>
    <cellStyle name="强调文字颜色 3 6 2 2 2" xfId="5284"/>
    <cellStyle name="强调文字颜色 3 6 2 3" xfId="5285"/>
    <cellStyle name="强调文字颜色 3 6 3" xfId="5286"/>
    <cellStyle name="强调文字颜色 3 6 3 2" xfId="5287"/>
    <cellStyle name="强调文字颜色 3 6 4" xfId="5288"/>
    <cellStyle name="强调文字颜色 3 7" xfId="5289"/>
    <cellStyle name="强调文字颜色 3 7 2" xfId="5290"/>
    <cellStyle name="强调文字颜色 3 7 2 2" xfId="5291"/>
    <cellStyle name="强调文字颜色 3 7 3" xfId="5292"/>
    <cellStyle name="强调文字颜色 3 8" xfId="5293"/>
    <cellStyle name="强调文字颜色 3 8 2" xfId="5294"/>
    <cellStyle name="强调文字颜色 3 9" xfId="5295"/>
    <cellStyle name="强调文字颜色 3 9 2" xfId="5296"/>
    <cellStyle name="强调文字颜色 4 10" xfId="5297"/>
    <cellStyle name="强调文字颜色 4 2" xfId="4540"/>
    <cellStyle name="强调文字颜色 4 2 2" xfId="4542"/>
    <cellStyle name="强调文字颜色 4 2 2 2" xfId="5298"/>
    <cellStyle name="强调文字颜色 4 2 2 2 2" xfId="5299"/>
    <cellStyle name="强调文字颜色 4 2 2 2 2 2" xfId="5300"/>
    <cellStyle name="强调文字颜色 4 2 2 2 2 2 2" xfId="5301"/>
    <cellStyle name="强调文字颜色 4 2 2 2 2 3" xfId="5302"/>
    <cellStyle name="强调文字颜色 4 2 2 2 3" xfId="5303"/>
    <cellStyle name="强调文字颜色 4 2 2 2 3 2" xfId="5304"/>
    <cellStyle name="强调文字颜色 4 2 2 2 4" xfId="5305"/>
    <cellStyle name="强调文字颜色 4 2 2 3" xfId="5306"/>
    <cellStyle name="强调文字颜色 4 2 2 3 2" xfId="1025"/>
    <cellStyle name="强调文字颜色 4 2 2 3 2 2" xfId="3324"/>
    <cellStyle name="强调文字颜色 4 2 2 3 3" xfId="2993"/>
    <cellStyle name="强调文字颜色 4 2 2 4" xfId="5307"/>
    <cellStyle name="强调文字颜色 4 2 2 4 2" xfId="1030"/>
    <cellStyle name="强调文字颜色 4 2 2 5" xfId="5308"/>
    <cellStyle name="强调文字颜色 4 2 3" xfId="5309"/>
    <cellStyle name="强调文字颜色 4 2 3 2" xfId="1048"/>
    <cellStyle name="强调文字颜色 4 2 3 2 2" xfId="741"/>
    <cellStyle name="强调文字颜色 4 2 3 2 2 2" xfId="745"/>
    <cellStyle name="强调文字颜色 4 2 3 2 2 2 2" xfId="5310"/>
    <cellStyle name="强调文字颜色 4 2 3 2 2 3" xfId="2010"/>
    <cellStyle name="强调文字颜色 4 2 3 2 3" xfId="358"/>
    <cellStyle name="强调文字颜色 4 2 3 2 3 2" xfId="1324"/>
    <cellStyle name="强调文字颜色 4 2 3 2 4" xfId="1328"/>
    <cellStyle name="强调文字颜色 4 2 3 3" xfId="1051"/>
    <cellStyle name="强调文字颜色 4 2 3 3 2" xfId="1330"/>
    <cellStyle name="强调文字颜色 4 2 3 3 2 2" xfId="1334"/>
    <cellStyle name="强调文字颜色 4 2 3 3 3" xfId="1337"/>
    <cellStyle name="强调文字颜色 4 2 3 4" xfId="1347"/>
    <cellStyle name="强调文字颜色 4 2 3 4 2" xfId="3368"/>
    <cellStyle name="强调文字颜色 4 2 3 5" xfId="1138"/>
    <cellStyle name="强调文字颜色 4 2 3 5 2" xfId="5311"/>
    <cellStyle name="强调文字颜色 4 2 3 6" xfId="1350"/>
    <cellStyle name="强调文字颜色 4 2 4" xfId="5312"/>
    <cellStyle name="强调文字颜色 4 2 4 2" xfId="5313"/>
    <cellStyle name="强调文字颜色 4 2 4 2 2" xfId="5314"/>
    <cellStyle name="强调文字颜色 4 2 4 2 2 2" xfId="5315"/>
    <cellStyle name="强调文字颜色 4 2 4 2 3" xfId="5316"/>
    <cellStyle name="强调文字颜色 4 2 4 3" xfId="5317"/>
    <cellStyle name="强调文字颜色 4 2 4 3 2" xfId="3396"/>
    <cellStyle name="强调文字颜色 4 2 4 4" xfId="5318"/>
    <cellStyle name="强调文字颜色 4 2 5" xfId="4711"/>
    <cellStyle name="强调文字颜色 4 2 5 2" xfId="4713"/>
    <cellStyle name="强调文字颜色 4 2 5 2 2" xfId="5319"/>
    <cellStyle name="强调文字颜色 4 2 5 3" xfId="5320"/>
    <cellStyle name="强调文字颜色 4 2 6" xfId="4715"/>
    <cellStyle name="强调文字颜色 4 2 6 2" xfId="4490"/>
    <cellStyle name="强调文字颜色 4 2 7" xfId="5321"/>
    <cellStyle name="强调文字颜色 4 2 7 2" xfId="5322"/>
    <cellStyle name="强调文字颜色 4 2 8" xfId="5323"/>
    <cellStyle name="强调文字颜色 4 3" xfId="4544"/>
    <cellStyle name="强调文字颜色 4 3 2" xfId="5324"/>
    <cellStyle name="强调文字颜色 4 3 2 2" xfId="5325"/>
    <cellStyle name="强调文字颜色 4 3 2 2 2" xfId="5326"/>
    <cellStyle name="强调文字颜色 4 3 2 2 2 2" xfId="5327"/>
    <cellStyle name="强调文字颜色 4 3 2 2 2 2 2" xfId="5328"/>
    <cellStyle name="强调文字颜色 4 3 2 2 2 3" xfId="5329"/>
    <cellStyle name="强调文字颜色 4 3 2 2 3" xfId="4527"/>
    <cellStyle name="强调文字颜色 4 3 2 2 3 2" xfId="5330"/>
    <cellStyle name="强调文字颜色 4 3 2 2 4" xfId="5331"/>
    <cellStyle name="强调文字颜色 4 3 2 3" xfId="5332"/>
    <cellStyle name="强调文字颜色 4 3 2 3 2" xfId="5333"/>
    <cellStyle name="强调文字颜色 4 3 2 3 2 2" xfId="5334"/>
    <cellStyle name="强调文字颜色 4 3 2 3 3" xfId="4530"/>
    <cellStyle name="强调文字颜色 4 3 2 4" xfId="5335"/>
    <cellStyle name="强调文字颜色 4 3 2 4 2" xfId="5336"/>
    <cellStyle name="强调文字颜色 4 3 2 5" xfId="5337"/>
    <cellStyle name="强调文字颜色 4 3 3" xfId="5338"/>
    <cellStyle name="强调文字颜色 4 3 3 2" xfId="5339"/>
    <cellStyle name="强调文字颜色 4 3 3 2 2" xfId="5340"/>
    <cellStyle name="强调文字颜色 4 3 3 2 2 2" xfId="5341"/>
    <cellStyle name="强调文字颜色 4 3 3 2 3" xfId="4547"/>
    <cellStyle name="强调文字颜色 4 3 3 3" xfId="5342"/>
    <cellStyle name="强调文字颜色 4 3 3 3 2" xfId="5343"/>
    <cellStyle name="强调文字颜色 4 3 3 4" xfId="5344"/>
    <cellStyle name="强调文字颜色 4 3 4" xfId="5345"/>
    <cellStyle name="强调文字颜色 4 3 4 2" xfId="5346"/>
    <cellStyle name="强调文字颜色 4 3 4 2 2" xfId="5347"/>
    <cellStyle name="强调文字颜色 4 3 4 3" xfId="5348"/>
    <cellStyle name="强调文字颜色 4 3 5" xfId="4718"/>
    <cellStyle name="强调文字颜色 4 3 5 2" xfId="4720"/>
    <cellStyle name="强调文字颜色 4 3 6" xfId="4722"/>
    <cellStyle name="强调文字颜色 4 4" xfId="5349"/>
    <cellStyle name="强调文字颜色 4 4 2" xfId="5350"/>
    <cellStyle name="强调文字颜色 4 4 2 2" xfId="5351"/>
    <cellStyle name="强调文字颜色 4 4 2 2 2" xfId="5352"/>
    <cellStyle name="强调文字颜色 4 4 2 2 2 2" xfId="1821"/>
    <cellStyle name="强调文字颜色 4 4 2 2 3" xfId="5353"/>
    <cellStyle name="强调文字颜色 4 4 2 3" xfId="5354"/>
    <cellStyle name="强调文字颜色 4 4 2 3 2" xfId="5355"/>
    <cellStyle name="强调文字颜色 4 4 2 4" xfId="5356"/>
    <cellStyle name="强调文字颜色 4 4 3" xfId="5357"/>
    <cellStyle name="强调文字颜色 4 4 3 2" xfId="5358"/>
    <cellStyle name="强调文字颜色 4 4 3 2 2" xfId="5359"/>
    <cellStyle name="强调文字颜色 4 4 3 3" xfId="5360"/>
    <cellStyle name="强调文字颜色 4 4 4" xfId="5361"/>
    <cellStyle name="强调文字颜色 4 4 4 2" xfId="5362"/>
    <cellStyle name="强调文字颜色 4 4 5" xfId="4725"/>
    <cellStyle name="强调文字颜色 4 5" xfId="5363"/>
    <cellStyle name="强调文字颜色 4 5 2" xfId="5364"/>
    <cellStyle name="强调文字颜色 4 5 2 2" xfId="5365"/>
    <cellStyle name="强调文字颜色 4 5 2 2 2" xfId="5366"/>
    <cellStyle name="强调文字颜色 4 5 2 2 2 2" xfId="5367"/>
    <cellStyle name="强调文字颜色 4 5 2 2 3" xfId="5368"/>
    <cellStyle name="强调文字颜色 4 5 2 3" xfId="5369"/>
    <cellStyle name="强调文字颜色 4 5 2 3 2" xfId="5370"/>
    <cellStyle name="强调文字颜色 4 5 2 4" xfId="5371"/>
    <cellStyle name="强调文字颜色 4 5 3" xfId="5372"/>
    <cellStyle name="强调文字颜色 4 5 3 2" xfId="5373"/>
    <cellStyle name="强调文字颜色 4 5 3 2 2" xfId="5374"/>
    <cellStyle name="强调文字颜色 4 5 3 3" xfId="5375"/>
    <cellStyle name="强调文字颜色 4 5 4" xfId="5376"/>
    <cellStyle name="强调文字颜色 4 5 4 2" xfId="5377"/>
    <cellStyle name="强调文字颜色 4 5 5" xfId="4730"/>
    <cellStyle name="强调文字颜色 4 6" xfId="5378"/>
    <cellStyle name="强调文字颜色 4 6 2" xfId="5379"/>
    <cellStyle name="强调文字颜色 4 6 2 2" xfId="5380"/>
    <cellStyle name="强调文字颜色 4 6 2 2 2" xfId="5381"/>
    <cellStyle name="强调文字颜色 4 6 2 3" xfId="5382"/>
    <cellStyle name="强调文字颜色 4 6 3" xfId="5383"/>
    <cellStyle name="强调文字颜色 4 6 3 2" xfId="5384"/>
    <cellStyle name="强调文字颜色 4 6 4" xfId="5385"/>
    <cellStyle name="强调文字颜色 4 7" xfId="5386"/>
    <cellStyle name="强调文字颜色 4 7 2" xfId="5387"/>
    <cellStyle name="强调文字颜色 4 7 2 2" xfId="5388"/>
    <cellStyle name="强调文字颜色 4 7 3" xfId="5389"/>
    <cellStyle name="强调文字颜色 4 8" xfId="5390"/>
    <cellStyle name="强调文字颜色 4 8 2" xfId="5391"/>
    <cellStyle name="强调文字颜色 4 9" xfId="5392"/>
    <cellStyle name="强调文字颜色 4 9 2" xfId="5393"/>
    <cellStyle name="强调文字颜色 5 10" xfId="5394"/>
    <cellStyle name="强调文字颜色 5 2" xfId="4546"/>
    <cellStyle name="强调文字颜色 5 2 2" xfId="4549"/>
    <cellStyle name="强调文字颜色 5 2 2 2" xfId="5395"/>
    <cellStyle name="强调文字颜色 5 2 2 2 2" xfId="5396"/>
    <cellStyle name="强调文字颜色 5 2 2 2 2 2" xfId="5397"/>
    <cellStyle name="强调文字颜色 5 2 2 2 2 2 2" xfId="5398"/>
    <cellStyle name="强调文字颜色 5 2 2 2 2 3" xfId="5399"/>
    <cellStyle name="强调文字颜色 5 2 2 2 3" xfId="5400"/>
    <cellStyle name="强调文字颜色 5 2 2 2 3 2" xfId="5401"/>
    <cellStyle name="强调文字颜色 5 2 2 2 4" xfId="5402"/>
    <cellStyle name="强调文字颜色 5 2 2 3" xfId="5403"/>
    <cellStyle name="强调文字颜色 5 2 2 3 2" xfId="5404"/>
    <cellStyle name="强调文字颜色 5 2 2 3 2 2" xfId="5405"/>
    <cellStyle name="强调文字颜色 5 2 2 3 3" xfId="5406"/>
    <cellStyle name="强调文字颜色 5 2 2 4" xfId="5407"/>
    <cellStyle name="强调文字颜色 5 2 2 4 2" xfId="5408"/>
    <cellStyle name="强调文字颜色 5 2 2 5" xfId="5409"/>
    <cellStyle name="强调文字颜色 5 2 3" xfId="3108"/>
    <cellStyle name="强调文字颜色 5 2 3 2" xfId="5410"/>
    <cellStyle name="强调文字颜色 5 2 3 2 2" xfId="5411"/>
    <cellStyle name="强调文字颜色 5 2 3 2 2 2" xfId="5412"/>
    <cellStyle name="强调文字颜色 5 2 3 2 2 2 2" xfId="5413"/>
    <cellStyle name="强调文字颜色 5 2 3 2 2 3" xfId="5414"/>
    <cellStyle name="强调文字颜色 5 2 3 2 3" xfId="5415"/>
    <cellStyle name="强调文字颜色 5 2 3 2 3 2" xfId="5416"/>
    <cellStyle name="强调文字颜色 5 2 3 2 4" xfId="5417"/>
    <cellStyle name="强调文字颜色 5 2 3 3" xfId="5418"/>
    <cellStyle name="强调文字颜色 5 2 3 3 2" xfId="5419"/>
    <cellStyle name="强调文字颜色 5 2 3 3 2 2" xfId="5420"/>
    <cellStyle name="强调文字颜色 5 2 3 3 3" xfId="5421"/>
    <cellStyle name="强调文字颜色 5 2 3 4" xfId="5422"/>
    <cellStyle name="强调文字颜色 5 2 3 4 2" xfId="5423"/>
    <cellStyle name="强调文字颜色 5 2 3 5" xfId="5424"/>
    <cellStyle name="强调文字颜色 5 2 3 5 2" xfId="5425"/>
    <cellStyle name="强调文字颜色 5 2 3 6" xfId="5426"/>
    <cellStyle name="强调文字颜色 5 2 4" xfId="5427"/>
    <cellStyle name="强调文字颜色 5 2 4 2" xfId="5428"/>
    <cellStyle name="强调文字颜色 5 2 4 2 2" xfId="5429"/>
    <cellStyle name="强调文字颜色 5 2 4 2 2 2" xfId="5430"/>
    <cellStyle name="强调文字颜色 5 2 4 2 3" xfId="5431"/>
    <cellStyle name="强调文字颜色 5 2 4 3" xfId="5432"/>
    <cellStyle name="强调文字颜色 5 2 4 3 2" xfId="5433"/>
    <cellStyle name="强调文字颜色 5 2 4 4" xfId="5434"/>
    <cellStyle name="强调文字颜色 5 2 5" xfId="4737"/>
    <cellStyle name="强调文字颜色 5 2 5 2" xfId="4740"/>
    <cellStyle name="强调文字颜色 5 2 5 2 2" xfId="5436"/>
    <cellStyle name="强调文字颜色 5 2 5 3" xfId="5438"/>
    <cellStyle name="强调文字颜色 5 2 6" xfId="4743"/>
    <cellStyle name="强调文字颜色 5 2 6 2" xfId="5440"/>
    <cellStyle name="强调文字颜色 5 2 7" xfId="5442"/>
    <cellStyle name="强调文字颜色 5 2 7 2" xfId="5443"/>
    <cellStyle name="强调文字颜色 5 2 8" xfId="5444"/>
    <cellStyle name="强调文字颜色 5 3" xfId="4551"/>
    <cellStyle name="强调文字颜色 5 3 2" xfId="5445"/>
    <cellStyle name="强调文字颜色 5 3 2 2" xfId="5446"/>
    <cellStyle name="强调文字颜色 5 3 2 2 2" xfId="5447"/>
    <cellStyle name="强调文字颜色 5 3 2 2 2 2" xfId="5448"/>
    <cellStyle name="强调文字颜色 5 3 2 2 2 2 2" xfId="5449"/>
    <cellStyle name="强调文字颜色 5 3 2 2 2 3" xfId="5450"/>
    <cellStyle name="强调文字颜色 5 3 2 2 3" xfId="4676"/>
    <cellStyle name="强调文字颜色 5 3 2 2 3 2" xfId="5451"/>
    <cellStyle name="强调文字颜色 5 3 2 2 4" xfId="5452"/>
    <cellStyle name="强调文字颜色 5 3 2 3" xfId="5453"/>
    <cellStyle name="强调文字颜色 5 3 2 3 2" xfId="4329"/>
    <cellStyle name="强调文字颜色 5 3 2 3 2 2" xfId="4331"/>
    <cellStyle name="强调文字颜色 5 3 2 3 3" xfId="4346"/>
    <cellStyle name="强调文字颜色 5 3 2 4" xfId="5454"/>
    <cellStyle name="强调文字颜色 5 3 2 4 2" xfId="5455"/>
    <cellStyle name="强调文字颜色 5 3 2 5" xfId="5456"/>
    <cellStyle name="强调文字颜色 5 3 3" xfId="5457"/>
    <cellStyle name="强调文字颜色 5 3 3 2" xfId="5458"/>
    <cellStyle name="强调文字颜色 5 3 3 2 2" xfId="5459"/>
    <cellStyle name="强调文字颜色 5 3 3 2 2 2" xfId="5460"/>
    <cellStyle name="强调文字颜色 5 3 3 2 3" xfId="4689"/>
    <cellStyle name="强调文字颜色 5 3 3 3" xfId="5461"/>
    <cellStyle name="强调文字颜色 5 3 3 3 2" xfId="5462"/>
    <cellStyle name="强调文字颜色 5 3 3 4" xfId="5463"/>
    <cellStyle name="强调文字颜色 5 3 4" xfId="5464"/>
    <cellStyle name="强调文字颜色 5 3 4 2" xfId="5465"/>
    <cellStyle name="强调文字颜色 5 3 4 2 2" xfId="5466"/>
    <cellStyle name="强调文字颜色 5 3 4 3" xfId="5467"/>
    <cellStyle name="强调文字颜色 5 3 5" xfId="4748"/>
    <cellStyle name="强调文字颜色 5 3 5 2" xfId="4751"/>
    <cellStyle name="强调文字颜色 5 3 6" xfId="4754"/>
    <cellStyle name="强调文字颜色 5 4" xfId="5468"/>
    <cellStyle name="强调文字颜色 5 4 2" xfId="5469"/>
    <cellStyle name="强调文字颜色 5 4 2 2" xfId="5470"/>
    <cellStyle name="强调文字颜色 5 4 2 2 2" xfId="5471"/>
    <cellStyle name="强调文字颜色 5 4 2 2 2 2" xfId="4485"/>
    <cellStyle name="强调文字颜色 5 4 2 2 3" xfId="5472"/>
    <cellStyle name="强调文字颜色 5 4 2 3" xfId="5473"/>
    <cellStyle name="强调文字颜色 5 4 2 3 2" xfId="5474"/>
    <cellStyle name="强调文字颜色 5 4 2 4" xfId="5475"/>
    <cellStyle name="强调文字颜色 5 4 3" xfId="5476"/>
    <cellStyle name="强调文字颜色 5 4 3 2" xfId="5477"/>
    <cellStyle name="强调文字颜色 5 4 3 2 2" xfId="5478"/>
    <cellStyle name="强调文字颜色 5 4 3 3" xfId="5479"/>
    <cellStyle name="强调文字颜色 5 4 4" xfId="5480"/>
    <cellStyle name="强调文字颜色 5 4 4 2" xfId="5482"/>
    <cellStyle name="强调文字颜色 5 4 5" xfId="4759"/>
    <cellStyle name="强调文字颜色 5 5" xfId="5483"/>
    <cellStyle name="强调文字颜色 5 5 2" xfId="2512"/>
    <cellStyle name="强调文字颜色 5 5 2 2" xfId="5484"/>
    <cellStyle name="强调文字颜色 5 5 2 2 2" xfId="5485"/>
    <cellStyle name="强调文字颜色 5 5 2 2 2 2" xfId="5486"/>
    <cellStyle name="强调文字颜色 5 5 2 2 3" xfId="5487"/>
    <cellStyle name="强调文字颜色 5 5 2 3" xfId="5488"/>
    <cellStyle name="强调文字颜色 5 5 2 3 2" xfId="5489"/>
    <cellStyle name="强调文字颜色 5 5 2 4" xfId="5490"/>
    <cellStyle name="强调文字颜色 5 5 3" xfId="5491"/>
    <cellStyle name="强调文字颜色 5 5 3 2" xfId="5492"/>
    <cellStyle name="强调文字颜色 5 5 3 2 2" xfId="5493"/>
    <cellStyle name="强调文字颜色 5 5 3 3" xfId="5494"/>
    <cellStyle name="强调文字颜色 5 5 4" xfId="5495"/>
    <cellStyle name="强调文字颜色 5 5 4 2" xfId="5496"/>
    <cellStyle name="强调文字颜色 5 5 5" xfId="4766"/>
    <cellStyle name="强调文字颜色 5 6" xfId="5497"/>
    <cellStyle name="强调文字颜色 5 6 2" xfId="5498"/>
    <cellStyle name="强调文字颜色 5 6 2 2" xfId="5499"/>
    <cellStyle name="强调文字颜色 5 6 2 2 2" xfId="61"/>
    <cellStyle name="强调文字颜色 5 6 2 3" xfId="5500"/>
    <cellStyle name="强调文字颜色 5 6 3" xfId="5501"/>
    <cellStyle name="强调文字颜色 5 6 3 2" xfId="5502"/>
    <cellStyle name="强调文字颜色 5 6 4" xfId="5503"/>
    <cellStyle name="强调文字颜色 5 7" xfId="2609"/>
    <cellStyle name="强调文字颜色 5 7 2" xfId="5504"/>
    <cellStyle name="强调文字颜色 5 7 2 2" xfId="5505"/>
    <cellStyle name="强调文字颜色 5 7 3" xfId="5506"/>
    <cellStyle name="强调文字颜色 5 8" xfId="5507"/>
    <cellStyle name="强调文字颜色 5 8 2" xfId="5508"/>
    <cellStyle name="强调文字颜色 5 9" xfId="5509"/>
    <cellStyle name="强调文字颜色 5 9 2" xfId="5510"/>
    <cellStyle name="强调文字颜色 6 10" xfId="5511"/>
    <cellStyle name="强调文字颜色 6 2" xfId="4553"/>
    <cellStyle name="强调文字颜色 6 2 2" xfId="5512"/>
    <cellStyle name="强调文字颜色 6 2 2 2" xfId="5513"/>
    <cellStyle name="强调文字颜色 6 2 2 2 2" xfId="5514"/>
    <cellStyle name="强调文字颜色 6 2 2 2 2 2" xfId="5515"/>
    <cellStyle name="强调文字颜色 6 2 2 2 2 2 2" xfId="5516"/>
    <cellStyle name="强调文字颜色 6 2 2 2 2 3" xfId="5517"/>
    <cellStyle name="强调文字颜色 6 2 2 2 3" xfId="5518"/>
    <cellStyle name="强调文字颜色 6 2 2 2 3 2" xfId="5519"/>
    <cellStyle name="强调文字颜色 6 2 2 2 4" xfId="5520"/>
    <cellStyle name="强调文字颜色 6 2 2 3" xfId="5521"/>
    <cellStyle name="强调文字颜色 6 2 2 3 2" xfId="5522"/>
    <cellStyle name="强调文字颜色 6 2 2 3 2 2" xfId="5523"/>
    <cellStyle name="强调文字颜色 6 2 2 3 3" xfId="5524"/>
    <cellStyle name="强调文字颜色 6 2 2 4" xfId="5525"/>
    <cellStyle name="强调文字颜色 6 2 2 4 2" xfId="5526"/>
    <cellStyle name="强调文字颜色 6 2 2 5" xfId="5527"/>
    <cellStyle name="强调文字颜色 6 2 3" xfId="5528"/>
    <cellStyle name="强调文字颜色 6 2 3 2" xfId="5529"/>
    <cellStyle name="强调文字颜色 6 2 3 2 2" xfId="5530"/>
    <cellStyle name="强调文字颜色 6 2 3 2 2 2" xfId="5531"/>
    <cellStyle name="强调文字颜色 6 2 3 2 2 2 2" xfId="5532"/>
    <cellStyle name="强调文字颜色 6 2 3 2 2 3" xfId="5533"/>
    <cellStyle name="强调文字颜色 6 2 3 2 3" xfId="5534"/>
    <cellStyle name="强调文字颜色 6 2 3 2 3 2" xfId="5535"/>
    <cellStyle name="强调文字颜色 6 2 3 2 4" xfId="5536"/>
    <cellStyle name="强调文字颜色 6 2 3 3" xfId="5537"/>
    <cellStyle name="强调文字颜色 6 2 3 3 2" xfId="5538"/>
    <cellStyle name="强调文字颜色 6 2 3 3 2 2" xfId="5539"/>
    <cellStyle name="强调文字颜色 6 2 3 3 3" xfId="5540"/>
    <cellStyle name="强调文字颜色 6 2 3 4" xfId="5541"/>
    <cellStyle name="强调文字颜色 6 2 3 4 2" xfId="5542"/>
    <cellStyle name="强调文字颜色 6 2 3 5" xfId="5543"/>
    <cellStyle name="强调文字颜色 6 2 3 5 2" xfId="5544"/>
    <cellStyle name="强调文字颜色 6 2 3 6" xfId="3127"/>
    <cellStyle name="强调文字颜色 6 2 4" xfId="5546"/>
    <cellStyle name="强调文字颜色 6 2 4 2" xfId="5547"/>
    <cellStyle name="强调文字颜色 6 2 4 2 2" xfId="5548"/>
    <cellStyle name="强调文字颜色 6 2 4 2 2 2" xfId="5549"/>
    <cellStyle name="强调文字颜色 6 2 4 2 3" xfId="5550"/>
    <cellStyle name="强调文字颜色 6 2 4 3" xfId="5551"/>
    <cellStyle name="强调文字颜色 6 2 4 3 2" xfId="5552"/>
    <cellStyle name="强调文字颜色 6 2 4 4" xfId="5553"/>
    <cellStyle name="强调文字颜色 6 2 5" xfId="4771"/>
    <cellStyle name="强调文字颜色 6 2 5 2" xfId="4773"/>
    <cellStyle name="强调文字颜色 6 2 5 2 2" xfId="5554"/>
    <cellStyle name="强调文字颜色 6 2 5 3" xfId="5555"/>
    <cellStyle name="强调文字颜色 6 2 6" xfId="4775"/>
    <cellStyle name="强调文字颜色 6 2 6 2" xfId="5556"/>
    <cellStyle name="强调文字颜色 6 2 7" xfId="5557"/>
    <cellStyle name="强调文字颜色 6 2 7 2" xfId="5558"/>
    <cellStyle name="强调文字颜色 6 2 8" xfId="5559"/>
    <cellStyle name="强调文字颜色 6 3" xfId="5560"/>
    <cellStyle name="强调文字颜色 6 3 2" xfId="5561"/>
    <cellStyle name="强调文字颜色 6 3 2 2" xfId="5562"/>
    <cellStyle name="强调文字颜色 6 3 2 2 2" xfId="5563"/>
    <cellStyle name="强调文字颜色 6 3 2 2 2 2" xfId="5564"/>
    <cellStyle name="强调文字颜色 6 3 2 2 2 2 2" xfId="5565"/>
    <cellStyle name="强调文字颜色 6 3 2 2 2 3" xfId="5566"/>
    <cellStyle name="强调文字颜色 6 3 2 2 3" xfId="4845"/>
    <cellStyle name="强调文字颜色 6 3 2 2 3 2" xfId="5567"/>
    <cellStyle name="强调文字颜色 6 3 2 2 4" xfId="5568"/>
    <cellStyle name="强调文字颜色 6 3 2 3" xfId="5569"/>
    <cellStyle name="强调文字颜色 6 3 2 3 2" xfId="5570"/>
    <cellStyle name="强调文字颜色 6 3 2 3 2 2" xfId="5571"/>
    <cellStyle name="强调文字颜色 6 3 2 3 3" xfId="5572"/>
    <cellStyle name="强调文字颜色 6 3 2 4" xfId="5573"/>
    <cellStyle name="强调文字颜色 6 3 2 4 2" xfId="5574"/>
    <cellStyle name="强调文字颜色 6 3 2 5" xfId="5575"/>
    <cellStyle name="强调文字颜色 6 3 3" xfId="5576"/>
    <cellStyle name="强调文字颜色 6 3 3 2" xfId="5577"/>
    <cellStyle name="强调文字颜色 6 3 3 2 2" xfId="5578"/>
    <cellStyle name="强调文字颜色 6 3 3 2 2 2" xfId="5579"/>
    <cellStyle name="强调文字颜色 6 3 3 2 3" xfId="4860"/>
    <cellStyle name="强调文字颜色 6 3 3 3" xfId="5580"/>
    <cellStyle name="强调文字颜色 6 3 3 3 2" xfId="5581"/>
    <cellStyle name="强调文字颜色 6 3 3 4" xfId="5582"/>
    <cellStyle name="强调文字颜色 6 3 4" xfId="5583"/>
    <cellStyle name="强调文字颜色 6 3 4 2" xfId="5584"/>
    <cellStyle name="强调文字颜色 6 3 4 2 2" xfId="5585"/>
    <cellStyle name="强调文字颜色 6 3 4 3" xfId="5586"/>
    <cellStyle name="强调文字颜色 6 3 5" xfId="4778"/>
    <cellStyle name="强调文字颜色 6 3 5 2" xfId="4780"/>
    <cellStyle name="强调文字颜色 6 3 6" xfId="4782"/>
    <cellStyle name="强调文字颜色 6 4" xfId="5587"/>
    <cellStyle name="强调文字颜色 6 4 2" xfId="5588"/>
    <cellStyle name="强调文字颜色 6 4 2 2" xfId="5589"/>
    <cellStyle name="强调文字颜色 6 4 2 2 2" xfId="5590"/>
    <cellStyle name="强调文字颜色 6 4 2 2 2 2" xfId="5591"/>
    <cellStyle name="强调文字颜色 6 4 2 2 3" xfId="5592"/>
    <cellStyle name="强调文字颜色 6 4 2 3" xfId="5593"/>
    <cellStyle name="强调文字颜色 6 4 2 3 2" xfId="5594"/>
    <cellStyle name="强调文字颜色 6 4 2 4" xfId="5595"/>
    <cellStyle name="强调文字颜色 6 4 3" xfId="5596"/>
    <cellStyle name="强调文字颜色 6 4 3 2" xfId="5597"/>
    <cellStyle name="强调文字颜色 6 4 3 2 2" xfId="58"/>
    <cellStyle name="强调文字颜色 6 4 3 3" xfId="5598"/>
    <cellStyle name="强调文字颜色 6 4 4" xfId="5599"/>
    <cellStyle name="强调文字颜色 6 4 4 2" xfId="5600"/>
    <cellStyle name="强调文字颜色 6 4 5" xfId="4785"/>
    <cellStyle name="强调文字颜色 6 5" xfId="5601"/>
    <cellStyle name="强调文字颜色 6 5 2" xfId="5602"/>
    <cellStyle name="强调文字颜色 6 5 2 2" xfId="5603"/>
    <cellStyle name="强调文字颜色 6 5 2 2 2" xfId="5604"/>
    <cellStyle name="强调文字颜色 6 5 2 2 2 2" xfId="5605"/>
    <cellStyle name="强调文字颜色 6 5 2 2 3" xfId="5606"/>
    <cellStyle name="强调文字颜色 6 5 2 3" xfId="5607"/>
    <cellStyle name="强调文字颜色 6 5 2 3 2" xfId="5608"/>
    <cellStyle name="强调文字颜色 6 5 2 4" xfId="5609"/>
    <cellStyle name="强调文字颜色 6 5 3" xfId="5610"/>
    <cellStyle name="强调文字颜色 6 5 3 2" xfId="5611"/>
    <cellStyle name="强调文字颜色 6 5 3 2 2" xfId="5612"/>
    <cellStyle name="强调文字颜色 6 5 3 3" xfId="5613"/>
    <cellStyle name="强调文字颜色 6 5 4" xfId="5614"/>
    <cellStyle name="强调文字颜色 6 5 4 2" xfId="5615"/>
    <cellStyle name="强调文字颜色 6 5 5" xfId="5616"/>
    <cellStyle name="强调文字颜色 6 6" xfId="5617"/>
    <cellStyle name="强调文字颜色 6 6 2" xfId="5618"/>
    <cellStyle name="强调文字颜色 6 6 2 2" xfId="5619"/>
    <cellStyle name="强调文字颜色 6 6 2 2 2" xfId="5620"/>
    <cellStyle name="强调文字颜色 6 6 2 3" xfId="5621"/>
    <cellStyle name="强调文字颜色 6 6 3" xfId="5622"/>
    <cellStyle name="强调文字颜色 6 6 3 2" xfId="5623"/>
    <cellStyle name="强调文字颜色 6 6 4" xfId="5624"/>
    <cellStyle name="强调文字颜色 6 7" xfId="5625"/>
    <cellStyle name="强调文字颜色 6 7 2" xfId="5626"/>
    <cellStyle name="强调文字颜色 6 7 2 2" xfId="5627"/>
    <cellStyle name="强调文字颜色 6 7 3" xfId="5628"/>
    <cellStyle name="强调文字颜色 6 8" xfId="5629"/>
    <cellStyle name="强调文字颜色 6 8 2" xfId="5630"/>
    <cellStyle name="强调文字颜色 6 9" xfId="5631"/>
    <cellStyle name="强调文字颜色 6 9 2" xfId="5633"/>
    <cellStyle name="适中 2" xfId="5634"/>
    <cellStyle name="适中 2 2" xfId="5635"/>
    <cellStyle name="适中 2 2 2" xfId="5636"/>
    <cellStyle name="适中 2 2 2 2" xfId="5637"/>
    <cellStyle name="适中 2 2 2 2 2" xfId="5638"/>
    <cellStyle name="适中 2 2 2 2 2 2" xfId="2225"/>
    <cellStyle name="适中 2 2 2 2 3" xfId="5639"/>
    <cellStyle name="适中 2 2 2 3" xfId="5640"/>
    <cellStyle name="适中 2 2 2 3 2" xfId="5641"/>
    <cellStyle name="适中 2 2 2 4" xfId="5642"/>
    <cellStyle name="适中 2 2 3" xfId="5643"/>
    <cellStyle name="适中 2 2 3 2" xfId="5644"/>
    <cellStyle name="适中 2 2 3 2 2" xfId="5645"/>
    <cellStyle name="适中 2 2 3 3" xfId="5646"/>
    <cellStyle name="适中 2 2 4" xfId="5647"/>
    <cellStyle name="适中 2 2 4 2" xfId="5545"/>
    <cellStyle name="适中 2 2 5" xfId="5648"/>
    <cellStyle name="适中 2 3" xfId="5649"/>
    <cellStyle name="适中 2 3 2" xfId="5650"/>
    <cellStyle name="适中 2 3 2 2" xfId="5651"/>
    <cellStyle name="适中 2 3 2 2 2" xfId="5652"/>
    <cellStyle name="适中 2 3 2 3" xfId="5653"/>
    <cellStyle name="适中 2 3 3" xfId="5654"/>
    <cellStyle name="适中 2 3 3 2" xfId="5655"/>
    <cellStyle name="适中 2 3 4" xfId="5656"/>
    <cellStyle name="适中 2 4" xfId="5657"/>
    <cellStyle name="适中 2 4 2" xfId="5658"/>
    <cellStyle name="适中 2 4 2 2" xfId="5659"/>
    <cellStyle name="适中 2 4 3" xfId="5660"/>
    <cellStyle name="适中 2 5" xfId="5632"/>
    <cellStyle name="适中 2 5 2" xfId="5661"/>
    <cellStyle name="适中 2 6" xfId="1790"/>
    <cellStyle name="适中 3" xfId="5662"/>
    <cellStyle name="适中 3 2" xfId="5663"/>
    <cellStyle name="适中 3 2 2" xfId="5664"/>
    <cellStyle name="适中 3 2 2 2" xfId="3076"/>
    <cellStyle name="适中 3 2 2 2 2" xfId="131"/>
    <cellStyle name="适中 3 2 2 2 2 2" xfId="5665"/>
    <cellStyle name="适中 3 2 2 2 3" xfId="5666"/>
    <cellStyle name="适中 3 2 2 3" xfId="5667"/>
    <cellStyle name="适中 3 2 2 3 2" xfId="5668"/>
    <cellStyle name="适中 3 2 2 4" xfId="5669"/>
    <cellStyle name="适中 3 2 3" xfId="5670"/>
    <cellStyle name="适中 3 2 3 2" xfId="5671"/>
    <cellStyle name="适中 3 2 3 2 2" xfId="5672"/>
    <cellStyle name="适中 3 2 3 3" xfId="5673"/>
    <cellStyle name="适中 3 2 4" xfId="5674"/>
    <cellStyle name="适中 3 2 4 2" xfId="5675"/>
    <cellStyle name="适中 3 2 5" xfId="5676"/>
    <cellStyle name="适中 3 3" xfId="5677"/>
    <cellStyle name="适中 3 3 2" xfId="5678"/>
    <cellStyle name="适中 3 3 2 2" xfId="5679"/>
    <cellStyle name="适中 3 3 2 2 2" xfId="5680"/>
    <cellStyle name="适中 3 3 2 3" xfId="5681"/>
    <cellStyle name="适中 3 3 3" xfId="5682"/>
    <cellStyle name="适中 3 3 3 2" xfId="5683"/>
    <cellStyle name="适中 3 3 4" xfId="5684"/>
    <cellStyle name="适中 3 4" xfId="5685"/>
    <cellStyle name="适中 3 4 2" xfId="5686"/>
    <cellStyle name="适中 3 4 2 2" xfId="5687"/>
    <cellStyle name="适中 3 4 3" xfId="5688"/>
    <cellStyle name="适中 3 5" xfId="5689"/>
    <cellStyle name="适中 3 5 2" xfId="5690"/>
    <cellStyle name="适中 3 6" xfId="5691"/>
    <cellStyle name="适中 4" xfId="5692"/>
    <cellStyle name="适中 4 2" xfId="5693"/>
    <cellStyle name="适中 4 2 2" xfId="5694"/>
    <cellStyle name="适中 4 2 2 2" xfId="5695"/>
    <cellStyle name="适中 4 2 2 2 2" xfId="5696"/>
    <cellStyle name="适中 4 2 2 3" xfId="5697"/>
    <cellStyle name="适中 4 2 3" xfId="5698"/>
    <cellStyle name="适中 4 2 3 2" xfId="5699"/>
    <cellStyle name="适中 4 2 4" xfId="5700"/>
    <cellStyle name="适中 4 3" xfId="5701"/>
    <cellStyle name="适中 4 3 2" xfId="5702"/>
    <cellStyle name="适中 4 3 2 2" xfId="2146"/>
    <cellStyle name="适中 4 3 3" xfId="5703"/>
    <cellStyle name="适中 4 4" xfId="5704"/>
    <cellStyle name="适中 4 4 2" xfId="5705"/>
    <cellStyle name="适中 4 5" xfId="1546"/>
    <cellStyle name="适中 5" xfId="5706"/>
    <cellStyle name="适中 5 2" xfId="5707"/>
    <cellStyle name="适中 5 2 2" xfId="5708"/>
    <cellStyle name="适中 5 2 2 2" xfId="5709"/>
    <cellStyle name="适中 5 2 2 2 2" xfId="5710"/>
    <cellStyle name="适中 5 2 2 3" xfId="5711"/>
    <cellStyle name="适中 5 2 3" xfId="5712"/>
    <cellStyle name="适中 5 2 3 2" xfId="5713"/>
    <cellStyle name="适中 5 2 4" xfId="5714"/>
    <cellStyle name="适中 5 3" xfId="5715"/>
    <cellStyle name="适中 5 3 2" xfId="5716"/>
    <cellStyle name="适中 5 3 2 2" xfId="5717"/>
    <cellStyle name="适中 5 3 3" xfId="5718"/>
    <cellStyle name="适中 5 4" xfId="5719"/>
    <cellStyle name="适中 5 4 2" xfId="5720"/>
    <cellStyle name="适中 5 5" xfId="5721"/>
    <cellStyle name="适中 6" xfId="4854"/>
    <cellStyle name="适中 6 2" xfId="4856"/>
    <cellStyle name="适中 6 2 2" xfId="5722"/>
    <cellStyle name="适中 6 2 2 2" xfId="5723"/>
    <cellStyle name="适中 6 2 3" xfId="5724"/>
    <cellStyle name="适中 6 3" xfId="5725"/>
    <cellStyle name="适中 6 3 2" xfId="992"/>
    <cellStyle name="适中 6 4" xfId="5726"/>
    <cellStyle name="适中 7" xfId="4858"/>
    <cellStyle name="适中 7 2" xfId="5727"/>
    <cellStyle name="适中 7 2 2" xfId="5728"/>
    <cellStyle name="适中 7 3" xfId="5729"/>
    <cellStyle name="适中 8" xfId="5730"/>
    <cellStyle name="适中 8 2" xfId="151"/>
    <cellStyle name="适中 9" xfId="5731"/>
    <cellStyle name="输出 10" xfId="3012"/>
    <cellStyle name="输出 2" xfId="5732"/>
    <cellStyle name="输出 2 2" xfId="5733"/>
    <cellStyle name="输出 2 2 2" xfId="5734"/>
    <cellStyle name="输出 2 2 2 2" xfId="5735"/>
    <cellStyle name="输出 2 2 2 2 2" xfId="3750"/>
    <cellStyle name="输出 2 2 2 2 2 2" xfId="5736"/>
    <cellStyle name="输出 2 2 2 2 3" xfId="5737"/>
    <cellStyle name="输出 2 2 2 3" xfId="5738"/>
    <cellStyle name="输出 2 2 2 3 2" xfId="5739"/>
    <cellStyle name="输出 2 2 2 4" xfId="5740"/>
    <cellStyle name="输出 2 2 3" xfId="5741"/>
    <cellStyle name="输出 2 2 3 2" xfId="5742"/>
    <cellStyle name="输出 2 2 3 2 2" xfId="5743"/>
    <cellStyle name="输出 2 2 3 3" xfId="5744"/>
    <cellStyle name="输出 2 2 4" xfId="5745"/>
    <cellStyle name="输出 2 2 4 2" xfId="5746"/>
    <cellStyle name="输出 2 2 5" xfId="5747"/>
    <cellStyle name="输出 2 3" xfId="5748"/>
    <cellStyle name="输出 2 3 2" xfId="5749"/>
    <cellStyle name="输出 2 3 2 2" xfId="5750"/>
    <cellStyle name="输出 2 3 2 2 2" xfId="5751"/>
    <cellStyle name="输出 2 3 2 2 2 2" xfId="5752"/>
    <cellStyle name="输出 2 3 2 2 3" xfId="5753"/>
    <cellStyle name="输出 2 3 2 3" xfId="1109"/>
    <cellStyle name="输出 2 3 2 3 2" xfId="5754"/>
    <cellStyle name="输出 2 3 2 4" xfId="5755"/>
    <cellStyle name="输出 2 3 3" xfId="5756"/>
    <cellStyle name="输出 2 3 3 2" xfId="5757"/>
    <cellStyle name="输出 2 3 3 2 2" xfId="5758"/>
    <cellStyle name="输出 2 3 3 3" xfId="1113"/>
    <cellStyle name="输出 2 3 4" xfId="3596"/>
    <cellStyle name="输出 2 3 4 2" xfId="3600"/>
    <cellStyle name="输出 2 3 5" xfId="3654"/>
    <cellStyle name="输出 2 3 5 2" xfId="3656"/>
    <cellStyle name="输出 2 3 6" xfId="3679"/>
    <cellStyle name="输出 2 4" xfId="5759"/>
    <cellStyle name="输出 2 4 2" xfId="5760"/>
    <cellStyle name="输出 2 4 2 2" xfId="5761"/>
    <cellStyle name="输出 2 4 2 2 2" xfId="5762"/>
    <cellStyle name="输出 2 4 2 3" xfId="1123"/>
    <cellStyle name="输出 2 4 3" xfId="5763"/>
    <cellStyle name="输出 2 4 3 2" xfId="5764"/>
    <cellStyle name="输出 2 4 4" xfId="3700"/>
    <cellStyle name="输出 2 5" xfId="5765"/>
    <cellStyle name="输出 2 5 2" xfId="5766"/>
    <cellStyle name="输出 2 5 2 2" xfId="5767"/>
    <cellStyle name="输出 2 5 3" xfId="5768"/>
    <cellStyle name="输出 2 6" xfId="5769"/>
    <cellStyle name="输出 2 6 2" xfId="5770"/>
    <cellStyle name="输出 2 7" xfId="5771"/>
    <cellStyle name="输出 2 7 2" xfId="5772"/>
    <cellStyle name="输出 2 8" xfId="5773"/>
    <cellStyle name="输出 3" xfId="5774"/>
    <cellStyle name="输出 3 2" xfId="5775"/>
    <cellStyle name="输出 3 2 2" xfId="5776"/>
    <cellStyle name="输出 3 2 2 2" xfId="5777"/>
    <cellStyle name="输出 3 2 2 2 2" xfId="5778"/>
    <cellStyle name="输出 3 2 2 2 2 2" xfId="5779"/>
    <cellStyle name="输出 3 2 2 2 3" xfId="5780"/>
    <cellStyle name="输出 3 2 2 3" xfId="3636"/>
    <cellStyle name="输出 3 2 2 3 2" xfId="5781"/>
    <cellStyle name="输出 3 2 2 4" xfId="5782"/>
    <cellStyle name="输出 3 2 3" xfId="5783"/>
    <cellStyle name="输出 3 2 3 2" xfId="5784"/>
    <cellStyle name="输出 3 2 3 2 2" xfId="5785"/>
    <cellStyle name="输出 3 2 3 3" xfId="3"/>
    <cellStyle name="输出 3 2 4" xfId="5786"/>
    <cellStyle name="输出 3 2 4 2" xfId="5787"/>
    <cellStyle name="输出 3 2 5" xfId="5788"/>
    <cellStyle name="输出 3 3" xfId="5789"/>
    <cellStyle name="输出 3 3 2" xfId="5790"/>
    <cellStyle name="输出 3 3 2 2" xfId="5791"/>
    <cellStyle name="输出 3 3 2 2 2" xfId="5792"/>
    <cellStyle name="输出 3 3 2 3" xfId="3643"/>
    <cellStyle name="输出 3 3 3" xfId="5793"/>
    <cellStyle name="输出 3 3 3 2" xfId="5794"/>
    <cellStyle name="输出 3 3 4" xfId="1637"/>
    <cellStyle name="输出 3 4" xfId="5795"/>
    <cellStyle name="输出 3 4 2" xfId="5796"/>
    <cellStyle name="输出 3 4 2 2" xfId="5797"/>
    <cellStyle name="输出 3 4 3" xfId="5798"/>
    <cellStyle name="输出 3 5" xfId="5799"/>
    <cellStyle name="输出 3 5 2" xfId="5800"/>
    <cellStyle name="输出 3 6" xfId="5801"/>
    <cellStyle name="输出 4" xfId="5802"/>
    <cellStyle name="输出 4 2" xfId="5803"/>
    <cellStyle name="输出 4 2 2" xfId="5804"/>
    <cellStyle name="输出 4 2 2 2" xfId="5805"/>
    <cellStyle name="输出 4 2 2 2 2" xfId="5806"/>
    <cellStyle name="输出 4 2 2 3" xfId="5807"/>
    <cellStyle name="输出 4 2 3" xfId="5808"/>
    <cellStyle name="输出 4 2 3 2" xfId="5809"/>
    <cellStyle name="输出 4 2 4" xfId="5810"/>
    <cellStyle name="输出 4 3" xfId="5811"/>
    <cellStyle name="输出 4 3 2" xfId="5812"/>
    <cellStyle name="输出 4 3 2 2" xfId="5813"/>
    <cellStyle name="输出 4 3 3" xfId="5814"/>
    <cellStyle name="输出 4 4" xfId="5815"/>
    <cellStyle name="输出 4 4 2" xfId="5816"/>
    <cellStyle name="输出 4 5" xfId="5817"/>
    <cellStyle name="输出 5" xfId="5818"/>
    <cellStyle name="输出 5 2" xfId="5819"/>
    <cellStyle name="输出 5 2 2" xfId="5820"/>
    <cellStyle name="输出 5 2 2 2" xfId="5821"/>
    <cellStyle name="输出 5 2 2 2 2" xfId="3502"/>
    <cellStyle name="输出 5 2 2 3" xfId="5822"/>
    <cellStyle name="输出 5 2 3" xfId="5823"/>
    <cellStyle name="输出 5 2 3 2" xfId="5824"/>
    <cellStyle name="输出 5 2 4" xfId="5825"/>
    <cellStyle name="输出 5 3" xfId="5826"/>
    <cellStyle name="输出 5 3 2" xfId="5827"/>
    <cellStyle name="输出 5 3 2 2" xfId="5828"/>
    <cellStyle name="输出 5 3 3" xfId="5829"/>
    <cellStyle name="输出 5 4" xfId="5830"/>
    <cellStyle name="输出 5 4 2" xfId="5831"/>
    <cellStyle name="输出 5 5" xfId="5832"/>
    <cellStyle name="输出 6" xfId="4734"/>
    <cellStyle name="输出 6 2" xfId="4736"/>
    <cellStyle name="输出 6 2 2" xfId="4739"/>
    <cellStyle name="输出 6 2 2 2" xfId="5435"/>
    <cellStyle name="输出 6 2 3" xfId="5437"/>
    <cellStyle name="输出 6 3" xfId="4742"/>
    <cellStyle name="输出 6 3 2" xfId="5439"/>
    <cellStyle name="输出 6 4" xfId="5441"/>
    <cellStyle name="输出 7" xfId="4745"/>
    <cellStyle name="输出 7 2" xfId="4747"/>
    <cellStyle name="输出 7 2 2" xfId="4750"/>
    <cellStyle name="输出 7 3" xfId="4753"/>
    <cellStyle name="输出 8" xfId="4756"/>
    <cellStyle name="输出 8 2" xfId="4758"/>
    <cellStyle name="输出 9" xfId="4763"/>
    <cellStyle name="输出 9 2" xfId="4765"/>
    <cellStyle name="输入 2" xfId="3784"/>
    <cellStyle name="输入 2 2" xfId="3786"/>
    <cellStyle name="输入 2 2 2" xfId="5833"/>
    <cellStyle name="输入 2 2 2 2" xfId="5834"/>
    <cellStyle name="输入 2 2 2 2 2" xfId="5835"/>
    <cellStyle name="输入 2 2 2 2 2 2" xfId="5836"/>
    <cellStyle name="输入 2 2 2 2 3" xfId="5837"/>
    <cellStyle name="输入 2 2 2 3" xfId="103"/>
    <cellStyle name="输入 2 2 2 3 2" xfId="91"/>
    <cellStyle name="输入 2 2 2 4" xfId="14"/>
    <cellStyle name="输入 2 2 3" xfId="5838"/>
    <cellStyle name="输入 2 2 3 2" xfId="5839"/>
    <cellStyle name="输入 2 2 3 2 2" xfId="5840"/>
    <cellStyle name="输入 2 2 3 3" xfId="5841"/>
    <cellStyle name="输入 2 2 4" xfId="5842"/>
    <cellStyle name="输入 2 2 4 2" xfId="5843"/>
    <cellStyle name="输入 2 2 5" xfId="5844"/>
    <cellStyle name="输入 2 3" xfId="5845"/>
    <cellStyle name="输入 2 3 2" xfId="5846"/>
    <cellStyle name="输入 2 3 2 2" xfId="5847"/>
    <cellStyle name="输入 2 3 2 2 2" xfId="5848"/>
    <cellStyle name="输入 2 3 2 3" xfId="5849"/>
    <cellStyle name="输入 2 3 3" xfId="5850"/>
    <cellStyle name="输入 2 3 3 2" xfId="5851"/>
    <cellStyle name="输入 2 3 4" xfId="5852"/>
    <cellStyle name="输入 2 4" xfId="5853"/>
    <cellStyle name="输入 2 4 2" xfId="5854"/>
    <cellStyle name="输入 2 4 2 2" xfId="5855"/>
    <cellStyle name="输入 2 4 3" xfId="5856"/>
    <cellStyle name="输入 2 5" xfId="4127"/>
    <cellStyle name="输入 2 5 2" xfId="4129"/>
    <cellStyle name="输入 2 6" xfId="4139"/>
    <cellStyle name="输入 3" xfId="1303"/>
    <cellStyle name="输入 3 2" xfId="5857"/>
    <cellStyle name="输入 3 2 2" xfId="5858"/>
    <cellStyle name="输入 3 2 2 2" xfId="5859"/>
    <cellStyle name="输入 3 2 2 2 2" xfId="5860"/>
    <cellStyle name="输入 3 2 2 2 2 2" xfId="5861"/>
    <cellStyle name="输入 3 2 2 2 3" xfId="5150"/>
    <cellStyle name="输入 3 2 2 3" xfId="5862"/>
    <cellStyle name="输入 3 2 2 3 2" xfId="5863"/>
    <cellStyle name="输入 3 2 2 4" xfId="5864"/>
    <cellStyle name="输入 3 2 3" xfId="5865"/>
    <cellStyle name="输入 3 2 3 2" xfId="5866"/>
    <cellStyle name="输入 3 2 3 2 2" xfId="5867"/>
    <cellStyle name="输入 3 2 3 3" xfId="5868"/>
    <cellStyle name="输入 3 2 4" xfId="5869"/>
    <cellStyle name="输入 3 2 4 2" xfId="5870"/>
    <cellStyle name="输入 3 2 5" xfId="5871"/>
    <cellStyle name="输入 3 3" xfId="5872"/>
    <cellStyle name="输入 3 3 2" xfId="248"/>
    <cellStyle name="输入 3 3 2 2" xfId="5873"/>
    <cellStyle name="输入 3 3 2 2 2" xfId="5874"/>
    <cellStyle name="输入 3 3 2 3" xfId="5875"/>
    <cellStyle name="输入 3 3 3" xfId="5876"/>
    <cellStyle name="输入 3 3 3 2" xfId="5877"/>
    <cellStyle name="输入 3 3 4" xfId="5878"/>
    <cellStyle name="输入 3 4" xfId="5879"/>
    <cellStyle name="输入 3 4 2" xfId="5880"/>
    <cellStyle name="输入 3 4 2 2" xfId="5881"/>
    <cellStyle name="输入 3 4 3" xfId="5882"/>
    <cellStyle name="输入 3 5" xfId="4159"/>
    <cellStyle name="输入 3 5 2" xfId="4161"/>
    <cellStyle name="输入 3 6" xfId="4163"/>
    <cellStyle name="输入 4" xfId="5883"/>
    <cellStyle name="输入 4 2" xfId="5884"/>
    <cellStyle name="输入 4 2 2" xfId="5885"/>
    <cellStyle name="输入 4 2 2 2" xfId="5886"/>
    <cellStyle name="输入 4 2 2 2 2" xfId="5887"/>
    <cellStyle name="输入 4 2 2 3" xfId="5888"/>
    <cellStyle name="输入 4 2 3" xfId="5889"/>
    <cellStyle name="输入 4 2 3 2" xfId="5890"/>
    <cellStyle name="输入 4 2 4" xfId="2692"/>
    <cellStyle name="输入 4 3" xfId="5891"/>
    <cellStyle name="输入 4 3 2" xfId="5892"/>
    <cellStyle name="输入 4 3 2 2" xfId="5893"/>
    <cellStyle name="输入 4 3 3" xfId="5894"/>
    <cellStyle name="输入 4 4" xfId="5895"/>
    <cellStyle name="输入 4 4 2" xfId="5896"/>
    <cellStyle name="输入 4 5" xfId="1174"/>
    <cellStyle name="输入 5" xfId="5897"/>
    <cellStyle name="输入 5 2" xfId="5898"/>
    <cellStyle name="输入 5 2 2" xfId="5900"/>
    <cellStyle name="输入 5 2 2 2" xfId="5902"/>
    <cellStyle name="输入 5 2 2 2 2" xfId="5903"/>
    <cellStyle name="输入 5 2 2 3" xfId="5904"/>
    <cellStyle name="输入 5 2 3" xfId="5906"/>
    <cellStyle name="输入 5 2 3 2" xfId="5907"/>
    <cellStyle name="输入 5 2 4" xfId="2785"/>
    <cellStyle name="输入 5 3" xfId="5908"/>
    <cellStyle name="输入 5 3 2" xfId="5911"/>
    <cellStyle name="输入 5 3 2 2" xfId="5913"/>
    <cellStyle name="输入 5 3 3" xfId="5915"/>
    <cellStyle name="输入 5 4" xfId="5916"/>
    <cellStyle name="输入 5 4 2" xfId="5917"/>
    <cellStyle name="输入 5 5" xfId="4176"/>
    <cellStyle name="输入 6" xfId="5918"/>
    <cellStyle name="输入 6 2" xfId="5919"/>
    <cellStyle name="输入 6 2 2" xfId="5920"/>
    <cellStyle name="输入 6 2 2 2" xfId="5921"/>
    <cellStyle name="输入 6 2 3" xfId="5922"/>
    <cellStyle name="输入 6 3" xfId="5899"/>
    <cellStyle name="输入 6 3 2" xfId="5901"/>
    <cellStyle name="输入 6 4" xfId="5905"/>
    <cellStyle name="输入 7" xfId="5923"/>
    <cellStyle name="输入 7 2" xfId="5925"/>
    <cellStyle name="输入 7 2 2" xfId="5927"/>
    <cellStyle name="输入 7 3" xfId="5910"/>
    <cellStyle name="输入 8" xfId="5928"/>
    <cellStyle name="输入 8 2" xfId="5929"/>
    <cellStyle name="输入 9" xfId="5930"/>
    <cellStyle name="数字" xfId="5931"/>
    <cellStyle name="数字 2" xfId="5932"/>
    <cellStyle name="数字 2 2" xfId="5933"/>
    <cellStyle name="数字 2 2 2" xfId="5934"/>
    <cellStyle name="数字 2 2 2 2" xfId="5935"/>
    <cellStyle name="数字 2 2 2 2 2" xfId="5936"/>
    <cellStyle name="数字 2 2 2 3" xfId="5937"/>
    <cellStyle name="数字 2 2 3" xfId="5938"/>
    <cellStyle name="数字 2 2 3 2" xfId="5939"/>
    <cellStyle name="数字 2 2 4" xfId="5940"/>
    <cellStyle name="数字 2 3" xfId="5941"/>
    <cellStyle name="数字 2 3 2" xfId="5942"/>
    <cellStyle name="数字 2 3 2 2" xfId="5943"/>
    <cellStyle name="数字 2 3 3" xfId="5944"/>
    <cellStyle name="数字 2 4" xfId="5945"/>
    <cellStyle name="数字 2 4 2" xfId="5946"/>
    <cellStyle name="数字 2 5" xfId="5947"/>
    <cellStyle name="数字 3" xfId="5948"/>
    <cellStyle name="数字 3 2" xfId="5949"/>
    <cellStyle name="数字 3 2 2" xfId="5950"/>
    <cellStyle name="数字 3 2 2 2" xfId="5951"/>
    <cellStyle name="数字 3 2 3" xfId="5952"/>
    <cellStyle name="数字 3 3" xfId="5953"/>
    <cellStyle name="数字 3 3 2" xfId="5954"/>
    <cellStyle name="数字 3 4" xfId="5955"/>
    <cellStyle name="数字 4" xfId="5956"/>
    <cellStyle name="数字 4 2" xfId="5957"/>
    <cellStyle name="数字 4 2 2" xfId="5958"/>
    <cellStyle name="数字 4 3" xfId="5959"/>
    <cellStyle name="数字 5" xfId="5960"/>
    <cellStyle name="数字 5 2" xfId="5961"/>
    <cellStyle name="数字 6" xfId="5962"/>
    <cellStyle name="未定义" xfId="5963"/>
    <cellStyle name="未定义 2" xfId="5964"/>
    <cellStyle name="未定义 2 2" xfId="5965"/>
    <cellStyle name="未定义 3" xfId="5966"/>
    <cellStyle name="小数" xfId="3177"/>
    <cellStyle name="小数 2" xfId="5967"/>
    <cellStyle name="小数 2 2" xfId="5968"/>
    <cellStyle name="小数 2 2 2" xfId="5969"/>
    <cellStyle name="小数 2 2 2 2" xfId="5970"/>
    <cellStyle name="小数 2 2 2 2 2" xfId="5971"/>
    <cellStyle name="小数 2 2 2 3" xfId="5972"/>
    <cellStyle name="小数 2 2 3" xfId="5973"/>
    <cellStyle name="小数 2 2 3 2" xfId="5974"/>
    <cellStyle name="小数 2 2 4" xfId="4375"/>
    <cellStyle name="小数 2 3" xfId="5975"/>
    <cellStyle name="小数 2 3 2" xfId="5976"/>
    <cellStyle name="小数 2 3 2 2" xfId="5977"/>
    <cellStyle name="小数 2 3 3" xfId="5978"/>
    <cellStyle name="小数 2 4" xfId="5979"/>
    <cellStyle name="小数 2 4 2" xfId="5980"/>
    <cellStyle name="小数 2 5" xfId="5981"/>
    <cellStyle name="小数 3" xfId="5982"/>
    <cellStyle name="小数 3 2" xfId="5983"/>
    <cellStyle name="小数 3 2 2" xfId="5984"/>
    <cellStyle name="小数 3 2 2 2" xfId="5985"/>
    <cellStyle name="小数 3 2 3" xfId="5986"/>
    <cellStyle name="小数 3 3" xfId="5987"/>
    <cellStyle name="小数 3 3 2" xfId="4488"/>
    <cellStyle name="小数 3 4" xfId="5988"/>
    <cellStyle name="小数 4" xfId="781"/>
    <cellStyle name="小数 4 2" xfId="1456"/>
    <cellStyle name="小数 4 2 2" xfId="5989"/>
    <cellStyle name="小数 4 3" xfId="3123"/>
    <cellStyle name="小数 5" xfId="3770"/>
    <cellStyle name="小数 5 2" xfId="5990"/>
    <cellStyle name="小数 6" xfId="1730"/>
    <cellStyle name="样式 1" xfId="264"/>
    <cellStyle name="样式 1 2" xfId="5991"/>
    <cellStyle name="样式 1 2 2" xfId="5992"/>
    <cellStyle name="样式 1 3" xfId="5993"/>
    <cellStyle name="着色 1" xfId="5994"/>
    <cellStyle name="着色 1 2" xfId="5995"/>
    <cellStyle name="着色 1 2 2" xfId="5996"/>
    <cellStyle name="着色 1 3" xfId="5997"/>
    <cellStyle name="着色 2" xfId="5481"/>
    <cellStyle name="着色 2 2" xfId="5998"/>
    <cellStyle name="着色 2 2 2" xfId="5999"/>
    <cellStyle name="着色 2 3" xfId="6000"/>
    <cellStyle name="着色 3" xfId="6001"/>
    <cellStyle name="着色 3 2" xfId="6002"/>
    <cellStyle name="着色 3 2 2" xfId="6003"/>
    <cellStyle name="着色 3 3" xfId="6004"/>
    <cellStyle name="着色 4" xfId="6005"/>
    <cellStyle name="着色 4 2" xfId="6006"/>
    <cellStyle name="着色 4 2 2" xfId="6007"/>
    <cellStyle name="着色 4 3" xfId="6008"/>
    <cellStyle name="着色 5" xfId="6009"/>
    <cellStyle name="着色 5 2" xfId="6010"/>
    <cellStyle name="着色 5 2 2" xfId="6011"/>
    <cellStyle name="着色 5 3" xfId="6012"/>
    <cellStyle name="着色 6" xfId="6013"/>
    <cellStyle name="着色 6 2" xfId="6014"/>
    <cellStyle name="着色 6 2 2" xfId="6015"/>
    <cellStyle name="着色 6 3" xfId="6016"/>
    <cellStyle name="寘嬫愗傝 [0.00]_Region Orders (2)" xfId="6017"/>
    <cellStyle name="注释 10" xfId="6018"/>
    <cellStyle name="注释 10 2" xfId="6019"/>
    <cellStyle name="注释 11" xfId="6020"/>
    <cellStyle name="注释 2" xfId="6021"/>
    <cellStyle name="注释 2 2" xfId="6022"/>
    <cellStyle name="注释 2 2 2" xfId="6023"/>
    <cellStyle name="注释 2 2 2 2" xfId="6024"/>
    <cellStyle name="注释 2 2 2 2 2" xfId="6025"/>
    <cellStyle name="注释 2 2 2 2 2 2" xfId="6026"/>
    <cellStyle name="注释 2 2 2 2 3" xfId="6027"/>
    <cellStyle name="注释 2 2 2 3" xfId="6028"/>
    <cellStyle name="注释 2 2 2 3 2" xfId="6029"/>
    <cellStyle name="注释 2 2 2 4" xfId="4794"/>
    <cellStyle name="注释 2 2 2 4 2" xfId="4796"/>
    <cellStyle name="注释 2 2 2 5" xfId="4798"/>
    <cellStyle name="注释 2 2 3" xfId="6030"/>
    <cellStyle name="注释 2 2 3 2" xfId="6031"/>
    <cellStyle name="注释 2 2 3 2 2" xfId="6032"/>
    <cellStyle name="注释 2 2 3 3" xfId="6033"/>
    <cellStyle name="注释 2 2 3 3 2" xfId="6034"/>
    <cellStyle name="注释 2 2 3 4" xfId="4801"/>
    <cellStyle name="注释 2 2 4" xfId="6035"/>
    <cellStyle name="注释 2 2 4 2" xfId="6036"/>
    <cellStyle name="注释 2 2 5" xfId="6037"/>
    <cellStyle name="注释 2 2 5 2" xfId="6038"/>
    <cellStyle name="注释 2 2 6" xfId="6039"/>
    <cellStyle name="注释 2 3" xfId="6040"/>
    <cellStyle name="注释 2 3 2" xfId="6041"/>
    <cellStyle name="注释 2 3 2 2" xfId="6042"/>
    <cellStyle name="注释 2 3 2 2 2" xfId="6043"/>
    <cellStyle name="注释 2 3 2 3" xfId="6044"/>
    <cellStyle name="注释 2 3 3" xfId="6045"/>
    <cellStyle name="注释 2 3 3 2" xfId="6046"/>
    <cellStyle name="注释 2 3 4" xfId="6047"/>
    <cellStyle name="注释 2 3 4 2" xfId="6048"/>
    <cellStyle name="注释 2 3 5" xfId="6049"/>
    <cellStyle name="注释 2 4" xfId="6050"/>
    <cellStyle name="注释 2 4 2" xfId="6051"/>
    <cellStyle name="注释 2 4 2 2" xfId="6052"/>
    <cellStyle name="注释 2 4 3" xfId="543"/>
    <cellStyle name="注释 2 4 3 2" xfId="6053"/>
    <cellStyle name="注释 2 4 4" xfId="6054"/>
    <cellStyle name="注释 2 5" xfId="6055"/>
    <cellStyle name="注释 2 5 2" xfId="6056"/>
    <cellStyle name="注释 2 6" xfId="6057"/>
    <cellStyle name="注释 3" xfId="5924"/>
    <cellStyle name="注释 3 2" xfId="5926"/>
    <cellStyle name="注释 3 2 2" xfId="6058"/>
    <cellStyle name="注释 3 2 2 2" xfId="6059"/>
    <cellStyle name="注释 3 2 2 2 2" xfId="6060"/>
    <cellStyle name="注释 3 2 2 2 2 2" xfId="6061"/>
    <cellStyle name="注释 3 2 2 2 3" xfId="6062"/>
    <cellStyle name="注释 3 2 2 3" xfId="6063"/>
    <cellStyle name="注释 3 2 2 3 2" xfId="6064"/>
    <cellStyle name="注释 3 2 2 4" xfId="4926"/>
    <cellStyle name="注释 3 2 3" xfId="6065"/>
    <cellStyle name="注释 3 2 3 2" xfId="6066"/>
    <cellStyle name="注释 3 2 3 2 2" xfId="6067"/>
    <cellStyle name="注释 3 2 3 3" xfId="6068"/>
    <cellStyle name="注释 3 2 4" xfId="6069"/>
    <cellStyle name="注释 3 2 4 2" xfId="6070"/>
    <cellStyle name="注释 3 2 5" xfId="6071"/>
    <cellStyle name="注释 3 3" xfId="6072"/>
    <cellStyle name="注释 3 3 2" xfId="6073"/>
    <cellStyle name="注释 3 3 2 2" xfId="6074"/>
    <cellStyle name="注释 3 3 2 2 2" xfId="6075"/>
    <cellStyle name="注释 3 3 2 3" xfId="6076"/>
    <cellStyle name="注释 3 3 3" xfId="6077"/>
    <cellStyle name="注释 3 3 3 2" xfId="6078"/>
    <cellStyle name="注释 3 3 4" xfId="6079"/>
    <cellStyle name="注释 3 4" xfId="6080"/>
    <cellStyle name="注释 3 4 2" xfId="6081"/>
    <cellStyle name="注释 3 4 2 2" xfId="6082"/>
    <cellStyle name="注释 3 4 3" xfId="6083"/>
    <cellStyle name="注释 3 5" xfId="6084"/>
    <cellStyle name="注释 3 5 2" xfId="6085"/>
    <cellStyle name="注释 3 6" xfId="6086"/>
    <cellStyle name="注释 4" xfId="5909"/>
    <cellStyle name="注释 4 2" xfId="5912"/>
    <cellStyle name="注释 4 2 2" xfId="6087"/>
    <cellStyle name="注释 4 2 2 2" xfId="6088"/>
    <cellStyle name="注释 4 2 2 2 2" xfId="6089"/>
    <cellStyle name="注释 4 2 2 3" xfId="6090"/>
    <cellStyle name="注释 4 2 3" xfId="6091"/>
    <cellStyle name="注释 4 2 3 2" xfId="6092"/>
    <cellStyle name="注释 4 2 4" xfId="6093"/>
    <cellStyle name="注释 4 3" xfId="6094"/>
    <cellStyle name="注释 4 3 2" xfId="6095"/>
    <cellStyle name="注释 4 3 2 2" xfId="6096"/>
    <cellStyle name="注释 4 3 3" xfId="6097"/>
    <cellStyle name="注释 4 4" xfId="6098"/>
    <cellStyle name="注释 4 4 2" xfId="6099"/>
    <cellStyle name="注释 4 5" xfId="6100"/>
    <cellStyle name="注释 5" xfId="5914"/>
    <cellStyle name="注释 5 2" xfId="6101"/>
    <cellStyle name="注释 5 2 2" xfId="6102"/>
    <cellStyle name="注释 5 2 2 2" xfId="6103"/>
    <cellStyle name="注释 5 2 2 2 2" xfId="6104"/>
    <cellStyle name="注释 5 2 2 3" xfId="6105"/>
    <cellStyle name="注释 5 2 3" xfId="6106"/>
    <cellStyle name="注释 5 2 3 2" xfId="6107"/>
    <cellStyle name="注释 5 2 4" xfId="6108"/>
    <cellStyle name="注释 5 3" xfId="6109"/>
    <cellStyle name="注释 5 3 2" xfId="6110"/>
    <cellStyle name="注释 5 3 2 2" xfId="6111"/>
    <cellStyle name="注释 5 3 3" xfId="6112"/>
    <cellStyle name="注释 5 4" xfId="6113"/>
    <cellStyle name="注释 5 4 2" xfId="1892"/>
    <cellStyle name="注释 5 5" xfId="6114"/>
    <cellStyle name="注释 6" xfId="4183"/>
    <cellStyle name="注释 6 2" xfId="6115"/>
    <cellStyle name="注释 6 2 2" xfId="6116"/>
    <cellStyle name="注释 6 2 2 2" xfId="2622"/>
    <cellStyle name="注释 6 2 3" xfId="6117"/>
    <cellStyle name="注释 6 3" xfId="6118"/>
    <cellStyle name="注释 6 3 2" xfId="3216"/>
    <cellStyle name="注释 6 4" xfId="6119"/>
    <cellStyle name="注释 7" xfId="2032"/>
    <cellStyle name="注释 7 2" xfId="6120"/>
    <cellStyle name="注释 7 2 2" xfId="6121"/>
    <cellStyle name="注释 7 3" xfId="6122"/>
    <cellStyle name="注释 8" xfId="6123"/>
    <cellStyle name="注释 8 2" xfId="6124"/>
    <cellStyle name="注释 9" xfId="6125"/>
    <cellStyle name="注释 9 2" xfId="6126"/>
  </cellStyles>
  <dxfs count="14"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zoomScale="85" zoomScaleNormal="85" workbookViewId="0">
      <selection activeCell="E20" sqref="E20"/>
    </sheetView>
  </sheetViews>
  <sheetFormatPr defaultColWidth="9" defaultRowHeight="15.6"/>
  <cols>
    <col min="1" max="1" width="4.3984375" style="304" customWidth="1"/>
    <col min="2" max="2" width="69.09765625" style="305" customWidth="1"/>
    <col min="3" max="7" width="9" style="305"/>
    <col min="8" max="8" width="58.59765625" style="305" customWidth="1"/>
    <col min="9" max="16384" width="9" style="305"/>
  </cols>
  <sheetData>
    <row r="1" spans="1:2" s="303" customFormat="1" ht="22.2">
      <c r="A1" s="317" t="s">
        <v>0</v>
      </c>
      <c r="B1" s="317"/>
    </row>
    <row r="2" spans="1:2">
      <c r="A2" s="318"/>
      <c r="B2" s="318"/>
    </row>
    <row r="3" spans="1:2" ht="25.2" customHeight="1">
      <c r="A3" s="306" t="s">
        <v>1</v>
      </c>
      <c r="B3" s="307" t="s">
        <v>2</v>
      </c>
    </row>
    <row r="4" spans="1:2" ht="25.2" customHeight="1">
      <c r="A4" s="306" t="s">
        <v>3</v>
      </c>
      <c r="B4" s="307" t="s">
        <v>4</v>
      </c>
    </row>
    <row r="5" spans="1:2" ht="25.2" customHeight="1">
      <c r="A5" s="306" t="s">
        <v>5</v>
      </c>
      <c r="B5" s="307" t="s">
        <v>6</v>
      </c>
    </row>
    <row r="6" spans="1:2" ht="25.2" customHeight="1">
      <c r="A6" s="306" t="s">
        <v>7</v>
      </c>
      <c r="B6" s="307" t="s">
        <v>8</v>
      </c>
    </row>
    <row r="7" spans="1:2" ht="25.2" customHeight="1">
      <c r="A7" s="306" t="s">
        <v>9</v>
      </c>
      <c r="B7" s="307" t="s">
        <v>10</v>
      </c>
    </row>
    <row r="8" spans="1:2" ht="25.2" customHeight="1">
      <c r="A8" s="306" t="s">
        <v>11</v>
      </c>
      <c r="B8" s="307" t="s">
        <v>12</v>
      </c>
    </row>
    <row r="9" spans="1:2" ht="25.2" customHeight="1">
      <c r="A9" s="306" t="s">
        <v>13</v>
      </c>
      <c r="B9" s="307" t="s">
        <v>14</v>
      </c>
    </row>
    <row r="10" spans="1:2" ht="25.2" customHeight="1">
      <c r="A10" s="306" t="s">
        <v>15</v>
      </c>
      <c r="B10" s="307" t="s">
        <v>16</v>
      </c>
    </row>
    <row r="11" spans="1:2" ht="25.2" customHeight="1">
      <c r="A11" s="306" t="s">
        <v>17</v>
      </c>
      <c r="B11" s="307" t="s">
        <v>18</v>
      </c>
    </row>
    <row r="12" spans="1:2" ht="25.2" customHeight="1">
      <c r="A12" s="306" t="s">
        <v>19</v>
      </c>
      <c r="B12" s="307" t="s">
        <v>20</v>
      </c>
    </row>
    <row r="13" spans="1:2" ht="25.2" customHeight="1">
      <c r="A13" s="306" t="s">
        <v>21</v>
      </c>
      <c r="B13" s="307" t="s">
        <v>22</v>
      </c>
    </row>
    <row r="14" spans="1:2" ht="25.2" customHeight="1">
      <c r="A14" s="306" t="s">
        <v>23</v>
      </c>
      <c r="B14" s="307" t="s">
        <v>24</v>
      </c>
    </row>
    <row r="15" spans="1:2" ht="25.2" customHeight="1">
      <c r="A15" s="306" t="s">
        <v>25</v>
      </c>
      <c r="B15" s="307" t="s">
        <v>26</v>
      </c>
    </row>
    <row r="16" spans="1:2" ht="25.2" customHeight="1">
      <c r="A16" s="306" t="s">
        <v>27</v>
      </c>
      <c r="B16" s="307" t="s">
        <v>28</v>
      </c>
    </row>
    <row r="17" spans="1:2" ht="25.2" customHeight="1">
      <c r="A17" s="306" t="s">
        <v>29</v>
      </c>
      <c r="B17" s="307" t="s">
        <v>30</v>
      </c>
    </row>
    <row r="18" spans="1:2" ht="25.2" customHeight="1">
      <c r="A18" s="306" t="s">
        <v>31</v>
      </c>
      <c r="B18" s="307" t="s">
        <v>32</v>
      </c>
    </row>
    <row r="19" spans="1:2" ht="25.2" customHeight="1">
      <c r="A19" s="306" t="s">
        <v>33</v>
      </c>
      <c r="B19" s="307" t="s">
        <v>34</v>
      </c>
    </row>
    <row r="20" spans="1:2" ht="25.2" customHeight="1">
      <c r="A20" s="306" t="s">
        <v>35</v>
      </c>
      <c r="B20" s="307" t="s">
        <v>36</v>
      </c>
    </row>
    <row r="21" spans="1:2" ht="25.2" customHeight="1">
      <c r="A21" s="306" t="s">
        <v>37</v>
      </c>
      <c r="B21" s="307" t="s">
        <v>38</v>
      </c>
    </row>
    <row r="22" spans="1:2" ht="25.2" customHeight="1">
      <c r="A22" s="306" t="s">
        <v>39</v>
      </c>
      <c r="B22" s="307" t="s">
        <v>40</v>
      </c>
    </row>
    <row r="23" spans="1:2" ht="25.2" customHeight="1">
      <c r="A23" s="306" t="s">
        <v>41</v>
      </c>
      <c r="B23" s="307" t="s">
        <v>42</v>
      </c>
    </row>
    <row r="24" spans="1:2" ht="25.2" customHeight="1">
      <c r="A24" s="306" t="s">
        <v>43</v>
      </c>
      <c r="B24" s="307" t="s">
        <v>44</v>
      </c>
    </row>
  </sheetData>
  <mergeCells count="2">
    <mergeCell ref="A1:B1"/>
    <mergeCell ref="A2:B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I11" sqref="I11"/>
    </sheetView>
  </sheetViews>
  <sheetFormatPr defaultColWidth="9" defaultRowHeight="15.6"/>
  <cols>
    <col min="1" max="1" width="39.59765625" style="206" customWidth="1"/>
    <col min="2" max="2" width="35" style="206" customWidth="1"/>
    <col min="3" max="256" width="9" style="206"/>
    <col min="257" max="257" width="39.59765625" style="206" customWidth="1"/>
    <col min="258" max="258" width="35" style="206" customWidth="1"/>
    <col min="259" max="512" width="9" style="206"/>
    <col min="513" max="513" width="39.59765625" style="206" customWidth="1"/>
    <col min="514" max="514" width="35" style="206" customWidth="1"/>
    <col min="515" max="768" width="9" style="206"/>
    <col min="769" max="769" width="39.59765625" style="206" customWidth="1"/>
    <col min="770" max="770" width="35" style="206" customWidth="1"/>
    <col min="771" max="1024" width="9" style="206"/>
    <col min="1025" max="1025" width="39.59765625" style="206" customWidth="1"/>
    <col min="1026" max="1026" width="35" style="206" customWidth="1"/>
    <col min="1027" max="1280" width="9" style="206"/>
    <col min="1281" max="1281" width="39.59765625" style="206" customWidth="1"/>
    <col min="1282" max="1282" width="35" style="206" customWidth="1"/>
    <col min="1283" max="1536" width="9" style="206"/>
    <col min="1537" max="1537" width="39.59765625" style="206" customWidth="1"/>
    <col min="1538" max="1538" width="35" style="206" customWidth="1"/>
    <col min="1539" max="1792" width="9" style="206"/>
    <col min="1793" max="1793" width="39.59765625" style="206" customWidth="1"/>
    <col min="1794" max="1794" width="35" style="206" customWidth="1"/>
    <col min="1795" max="2048" width="9" style="206"/>
    <col min="2049" max="2049" width="39.59765625" style="206" customWidth="1"/>
    <col min="2050" max="2050" width="35" style="206" customWidth="1"/>
    <col min="2051" max="2304" width="9" style="206"/>
    <col min="2305" max="2305" width="39.59765625" style="206" customWidth="1"/>
    <col min="2306" max="2306" width="35" style="206" customWidth="1"/>
    <col min="2307" max="2560" width="9" style="206"/>
    <col min="2561" max="2561" width="39.59765625" style="206" customWidth="1"/>
    <col min="2562" max="2562" width="35" style="206" customWidth="1"/>
    <col min="2563" max="2816" width="9" style="206"/>
    <col min="2817" max="2817" width="39.59765625" style="206" customWidth="1"/>
    <col min="2818" max="2818" width="35" style="206" customWidth="1"/>
    <col min="2819" max="3072" width="9" style="206"/>
    <col min="3073" max="3073" width="39.59765625" style="206" customWidth="1"/>
    <col min="3074" max="3074" width="35" style="206" customWidth="1"/>
    <col min="3075" max="3328" width="9" style="206"/>
    <col min="3329" max="3329" width="39.59765625" style="206" customWidth="1"/>
    <col min="3330" max="3330" width="35" style="206" customWidth="1"/>
    <col min="3331" max="3584" width="9" style="206"/>
    <col min="3585" max="3585" width="39.59765625" style="206" customWidth="1"/>
    <col min="3586" max="3586" width="35" style="206" customWidth="1"/>
    <col min="3587" max="3840" width="9" style="206"/>
    <col min="3841" max="3841" width="39.59765625" style="206" customWidth="1"/>
    <col min="3842" max="3842" width="35" style="206" customWidth="1"/>
    <col min="3843" max="4096" width="9" style="206"/>
    <col min="4097" max="4097" width="39.59765625" style="206" customWidth="1"/>
    <col min="4098" max="4098" width="35" style="206" customWidth="1"/>
    <col min="4099" max="4352" width="9" style="206"/>
    <col min="4353" max="4353" width="39.59765625" style="206" customWidth="1"/>
    <col min="4354" max="4354" width="35" style="206" customWidth="1"/>
    <col min="4355" max="4608" width="9" style="206"/>
    <col min="4609" max="4609" width="39.59765625" style="206" customWidth="1"/>
    <col min="4610" max="4610" width="35" style="206" customWidth="1"/>
    <col min="4611" max="4864" width="9" style="206"/>
    <col min="4865" max="4865" width="39.59765625" style="206" customWidth="1"/>
    <col min="4866" max="4866" width="35" style="206" customWidth="1"/>
    <col min="4867" max="5120" width="9" style="206"/>
    <col min="5121" max="5121" width="39.59765625" style="206" customWidth="1"/>
    <col min="5122" max="5122" width="35" style="206" customWidth="1"/>
    <col min="5123" max="5376" width="9" style="206"/>
    <col min="5377" max="5377" width="39.59765625" style="206" customWidth="1"/>
    <col min="5378" max="5378" width="35" style="206" customWidth="1"/>
    <col min="5379" max="5632" width="9" style="206"/>
    <col min="5633" max="5633" width="39.59765625" style="206" customWidth="1"/>
    <col min="5634" max="5634" width="35" style="206" customWidth="1"/>
    <col min="5635" max="5888" width="9" style="206"/>
    <col min="5889" max="5889" width="39.59765625" style="206" customWidth="1"/>
    <col min="5890" max="5890" width="35" style="206" customWidth="1"/>
    <col min="5891" max="6144" width="9" style="206"/>
    <col min="6145" max="6145" width="39.59765625" style="206" customWidth="1"/>
    <col min="6146" max="6146" width="35" style="206" customWidth="1"/>
    <col min="6147" max="6400" width="9" style="206"/>
    <col min="6401" max="6401" width="39.59765625" style="206" customWidth="1"/>
    <col min="6402" max="6402" width="35" style="206" customWidth="1"/>
    <col min="6403" max="6656" width="9" style="206"/>
    <col min="6657" max="6657" width="39.59765625" style="206" customWidth="1"/>
    <col min="6658" max="6658" width="35" style="206" customWidth="1"/>
    <col min="6659" max="6912" width="9" style="206"/>
    <col min="6913" max="6913" width="39.59765625" style="206" customWidth="1"/>
    <col min="6914" max="6914" width="35" style="206" customWidth="1"/>
    <col min="6915" max="7168" width="9" style="206"/>
    <col min="7169" max="7169" width="39.59765625" style="206" customWidth="1"/>
    <col min="7170" max="7170" width="35" style="206" customWidth="1"/>
    <col min="7171" max="7424" width="9" style="206"/>
    <col min="7425" max="7425" width="39.59765625" style="206" customWidth="1"/>
    <col min="7426" max="7426" width="35" style="206" customWidth="1"/>
    <col min="7427" max="7680" width="9" style="206"/>
    <col min="7681" max="7681" width="39.59765625" style="206" customWidth="1"/>
    <col min="7682" max="7682" width="35" style="206" customWidth="1"/>
    <col min="7683" max="7936" width="9" style="206"/>
    <col min="7937" max="7937" width="39.59765625" style="206" customWidth="1"/>
    <col min="7938" max="7938" width="35" style="206" customWidth="1"/>
    <col min="7939" max="8192" width="9" style="206"/>
    <col min="8193" max="8193" width="39.59765625" style="206" customWidth="1"/>
    <col min="8194" max="8194" width="35" style="206" customWidth="1"/>
    <col min="8195" max="8448" width="9" style="206"/>
    <col min="8449" max="8449" width="39.59765625" style="206" customWidth="1"/>
    <col min="8450" max="8450" width="35" style="206" customWidth="1"/>
    <col min="8451" max="8704" width="9" style="206"/>
    <col min="8705" max="8705" width="39.59765625" style="206" customWidth="1"/>
    <col min="8706" max="8706" width="35" style="206" customWidth="1"/>
    <col min="8707" max="8960" width="9" style="206"/>
    <col min="8961" max="8961" width="39.59765625" style="206" customWidth="1"/>
    <col min="8962" max="8962" width="35" style="206" customWidth="1"/>
    <col min="8963" max="9216" width="9" style="206"/>
    <col min="9217" max="9217" width="39.59765625" style="206" customWidth="1"/>
    <col min="9218" max="9218" width="35" style="206" customWidth="1"/>
    <col min="9219" max="9472" width="9" style="206"/>
    <col min="9473" max="9473" width="39.59765625" style="206" customWidth="1"/>
    <col min="9474" max="9474" width="35" style="206" customWidth="1"/>
    <col min="9475" max="9728" width="9" style="206"/>
    <col min="9729" max="9729" width="39.59765625" style="206" customWidth="1"/>
    <col min="9730" max="9730" width="35" style="206" customWidth="1"/>
    <col min="9731" max="9984" width="9" style="206"/>
    <col min="9985" max="9985" width="39.59765625" style="206" customWidth="1"/>
    <col min="9986" max="9986" width="35" style="206" customWidth="1"/>
    <col min="9987" max="10240" width="9" style="206"/>
    <col min="10241" max="10241" width="39.59765625" style="206" customWidth="1"/>
    <col min="10242" max="10242" width="35" style="206" customWidth="1"/>
    <col min="10243" max="10496" width="9" style="206"/>
    <col min="10497" max="10497" width="39.59765625" style="206" customWidth="1"/>
    <col min="10498" max="10498" width="35" style="206" customWidth="1"/>
    <col min="10499" max="10752" width="9" style="206"/>
    <col min="10753" max="10753" width="39.59765625" style="206" customWidth="1"/>
    <col min="10754" max="10754" width="35" style="206" customWidth="1"/>
    <col min="10755" max="11008" width="9" style="206"/>
    <col min="11009" max="11009" width="39.59765625" style="206" customWidth="1"/>
    <col min="11010" max="11010" width="35" style="206" customWidth="1"/>
    <col min="11011" max="11264" width="9" style="206"/>
    <col min="11265" max="11265" width="39.59765625" style="206" customWidth="1"/>
    <col min="11266" max="11266" width="35" style="206" customWidth="1"/>
    <col min="11267" max="11520" width="9" style="206"/>
    <col min="11521" max="11521" width="39.59765625" style="206" customWidth="1"/>
    <col min="11522" max="11522" width="35" style="206" customWidth="1"/>
    <col min="11523" max="11776" width="9" style="206"/>
    <col min="11777" max="11777" width="39.59765625" style="206" customWidth="1"/>
    <col min="11778" max="11778" width="35" style="206" customWidth="1"/>
    <col min="11779" max="12032" width="9" style="206"/>
    <col min="12033" max="12033" width="39.59765625" style="206" customWidth="1"/>
    <col min="12034" max="12034" width="35" style="206" customWidth="1"/>
    <col min="12035" max="12288" width="9" style="206"/>
    <col min="12289" max="12289" width="39.59765625" style="206" customWidth="1"/>
    <col min="12290" max="12290" width="35" style="206" customWidth="1"/>
    <col min="12291" max="12544" width="9" style="206"/>
    <col min="12545" max="12545" width="39.59765625" style="206" customWidth="1"/>
    <col min="12546" max="12546" width="35" style="206" customWidth="1"/>
    <col min="12547" max="12800" width="9" style="206"/>
    <col min="12801" max="12801" width="39.59765625" style="206" customWidth="1"/>
    <col min="12802" max="12802" width="35" style="206" customWidth="1"/>
    <col min="12803" max="13056" width="9" style="206"/>
    <col min="13057" max="13057" width="39.59765625" style="206" customWidth="1"/>
    <col min="13058" max="13058" width="35" style="206" customWidth="1"/>
    <col min="13059" max="13312" width="9" style="206"/>
    <col min="13313" max="13313" width="39.59765625" style="206" customWidth="1"/>
    <col min="13314" max="13314" width="35" style="206" customWidth="1"/>
    <col min="13315" max="13568" width="9" style="206"/>
    <col min="13569" max="13569" width="39.59765625" style="206" customWidth="1"/>
    <col min="13570" max="13570" width="35" style="206" customWidth="1"/>
    <col min="13571" max="13824" width="9" style="206"/>
    <col min="13825" max="13825" width="39.59765625" style="206" customWidth="1"/>
    <col min="13826" max="13826" width="35" style="206" customWidth="1"/>
    <col min="13827" max="14080" width="9" style="206"/>
    <col min="14081" max="14081" width="39.59765625" style="206" customWidth="1"/>
    <col min="14082" max="14082" width="35" style="206" customWidth="1"/>
    <col min="14083" max="14336" width="9" style="206"/>
    <col min="14337" max="14337" width="39.59765625" style="206" customWidth="1"/>
    <col min="14338" max="14338" width="35" style="206" customWidth="1"/>
    <col min="14339" max="14592" width="9" style="206"/>
    <col min="14593" max="14593" width="39.59765625" style="206" customWidth="1"/>
    <col min="14594" max="14594" width="35" style="206" customWidth="1"/>
    <col min="14595" max="14848" width="9" style="206"/>
    <col min="14849" max="14849" width="39.59765625" style="206" customWidth="1"/>
    <col min="14850" max="14850" width="35" style="206" customWidth="1"/>
    <col min="14851" max="15104" width="9" style="206"/>
    <col min="15105" max="15105" width="39.59765625" style="206" customWidth="1"/>
    <col min="15106" max="15106" width="35" style="206" customWidth="1"/>
    <col min="15107" max="15360" width="9" style="206"/>
    <col min="15361" max="15361" width="39.59765625" style="206" customWidth="1"/>
    <col min="15362" max="15362" width="35" style="206" customWidth="1"/>
    <col min="15363" max="15616" width="9" style="206"/>
    <col min="15617" max="15617" width="39.59765625" style="206" customWidth="1"/>
    <col min="15618" max="15618" width="35" style="206" customWidth="1"/>
    <col min="15619" max="15872" width="9" style="206"/>
    <col min="15873" max="15873" width="39.59765625" style="206" customWidth="1"/>
    <col min="15874" max="15874" width="35" style="206" customWidth="1"/>
    <col min="15875" max="16128" width="9" style="206"/>
    <col min="16129" max="16129" width="39.59765625" style="206" customWidth="1"/>
    <col min="16130" max="16130" width="35" style="206" customWidth="1"/>
    <col min="16131" max="16384" width="9" style="206"/>
  </cols>
  <sheetData>
    <row r="1" spans="1:2" ht="19.5" customHeight="1">
      <c r="A1" s="207" t="s">
        <v>1310</v>
      </c>
      <c r="B1" s="207"/>
    </row>
    <row r="2" spans="1:2" ht="19.5" customHeight="1">
      <c r="A2" s="337" t="s">
        <v>1646</v>
      </c>
      <c r="B2" s="337"/>
    </row>
    <row r="3" spans="1:2" ht="19.5" customHeight="1">
      <c r="A3" s="208"/>
      <c r="B3" s="209" t="s">
        <v>1311</v>
      </c>
    </row>
    <row r="4" spans="1:2" ht="24.9" customHeight="1">
      <c r="A4" s="210" t="s">
        <v>1271</v>
      </c>
      <c r="B4" s="210" t="s">
        <v>1312</v>
      </c>
    </row>
    <row r="5" spans="1:2" ht="24.9" customHeight="1">
      <c r="A5" s="211" t="s">
        <v>1313</v>
      </c>
      <c r="B5" s="210" t="s">
        <v>1314</v>
      </c>
    </row>
    <row r="6" spans="1:2" ht="24.9" customHeight="1">
      <c r="A6" s="211" t="s">
        <v>1315</v>
      </c>
      <c r="B6" s="212">
        <v>779.17</v>
      </c>
    </row>
    <row r="7" spans="1:2" ht="24.9" customHeight="1">
      <c r="A7" s="211" t="s">
        <v>1316</v>
      </c>
      <c r="B7" s="212">
        <v>9.82</v>
      </c>
    </row>
    <row r="8" spans="1:2" ht="24.9" customHeight="1">
      <c r="A8" s="211" t="s">
        <v>1317</v>
      </c>
      <c r="B8" s="212">
        <v>510.73</v>
      </c>
    </row>
    <row r="9" spans="1:2" ht="24.9" customHeight="1">
      <c r="A9" s="211" t="s">
        <v>1318</v>
      </c>
      <c r="B9" s="212">
        <v>49.28</v>
      </c>
    </row>
    <row r="10" spans="1:2" ht="24.9" customHeight="1">
      <c r="A10" s="211" t="s">
        <v>1319</v>
      </c>
      <c r="B10" s="212">
        <v>461.45</v>
      </c>
    </row>
    <row r="11" spans="1:2" ht="24.9" customHeight="1">
      <c r="A11" s="211" t="s">
        <v>1320</v>
      </c>
      <c r="B11" s="212">
        <v>258.62</v>
      </c>
    </row>
    <row r="12" spans="1:2" ht="24.9" customHeight="1">
      <c r="A12" s="211" t="s">
        <v>1321</v>
      </c>
      <c r="B12" s="212">
        <v>258.62</v>
      </c>
    </row>
    <row r="13" spans="1:2" ht="24.9" customHeight="1">
      <c r="A13" s="211" t="s">
        <v>1322</v>
      </c>
      <c r="B13" s="212">
        <v>0</v>
      </c>
    </row>
    <row r="14" spans="1:2" ht="24.9" customHeight="1">
      <c r="A14" s="211" t="s">
        <v>1323</v>
      </c>
      <c r="B14" s="213"/>
    </row>
    <row r="15" spans="1:2" ht="24.9" customHeight="1">
      <c r="A15" s="211" t="s">
        <v>1324</v>
      </c>
      <c r="B15" s="213"/>
    </row>
    <row r="16" spans="1:2" ht="24.9" customHeight="1">
      <c r="A16" s="211" t="s">
        <v>1325</v>
      </c>
      <c r="B16" s="214">
        <v>1</v>
      </c>
    </row>
    <row r="17" spans="1:2" ht="24.9" customHeight="1">
      <c r="A17" s="211" t="s">
        <v>1326</v>
      </c>
      <c r="B17" s="214">
        <v>3</v>
      </c>
    </row>
    <row r="18" spans="1:2" ht="24.9" customHeight="1">
      <c r="A18" s="211" t="s">
        <v>1327</v>
      </c>
      <c r="B18" s="214">
        <v>2</v>
      </c>
    </row>
    <row r="19" spans="1:2" ht="24.9" customHeight="1">
      <c r="A19" s="211" t="s">
        <v>1328</v>
      </c>
      <c r="B19" s="214">
        <v>125</v>
      </c>
    </row>
    <row r="20" spans="1:2" ht="24.9" customHeight="1">
      <c r="A20" s="211" t="s">
        <v>1329</v>
      </c>
      <c r="B20" s="214">
        <v>3208</v>
      </c>
    </row>
    <row r="21" spans="1:2" ht="24.9" customHeight="1">
      <c r="A21" s="211" t="s">
        <v>1330</v>
      </c>
      <c r="B21" s="214">
        <v>0</v>
      </c>
    </row>
    <row r="22" spans="1:2" ht="24.9" customHeight="1">
      <c r="A22" s="211" t="s">
        <v>1331</v>
      </c>
      <c r="B22" s="214">
        <v>17853</v>
      </c>
    </row>
    <row r="23" spans="1:2" ht="24.9" customHeight="1">
      <c r="A23" s="211" t="s">
        <v>1332</v>
      </c>
      <c r="B23" s="214">
        <v>0</v>
      </c>
    </row>
    <row r="24" spans="1:2" ht="24.9" customHeight="1">
      <c r="A24" s="211" t="s">
        <v>1333</v>
      </c>
      <c r="B24" s="215">
        <v>0</v>
      </c>
    </row>
    <row r="25" spans="1:2" ht="24.9" customHeight="1">
      <c r="A25" s="211" t="s">
        <v>1334</v>
      </c>
      <c r="B25" s="215">
        <v>0</v>
      </c>
    </row>
    <row r="26" spans="1:2" ht="19.5" customHeight="1">
      <c r="B26" s="216"/>
    </row>
  </sheetData>
  <mergeCells count="1">
    <mergeCell ref="A2:B2"/>
  </mergeCells>
  <phoneticPr fontId="84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38"/>
  <sheetViews>
    <sheetView showZeros="0" workbookViewId="0"/>
  </sheetViews>
  <sheetFormatPr defaultColWidth="9" defaultRowHeight="18.75" customHeight="1"/>
  <cols>
    <col min="1" max="1" width="40.8984375" style="184" customWidth="1"/>
    <col min="2" max="2" width="9.8984375" style="184" customWidth="1"/>
    <col min="3" max="3" width="10.59765625" style="185" customWidth="1"/>
    <col min="4" max="4" width="10.3984375" style="185" customWidth="1"/>
    <col min="5" max="5" width="12.09765625" style="185" customWidth="1"/>
    <col min="6" max="242" width="9" style="185"/>
    <col min="243" max="243" width="44.19921875" style="185" customWidth="1"/>
    <col min="244" max="245" width="13.19921875" style="185" customWidth="1"/>
    <col min="246" max="246" width="10.3984375" style="185" customWidth="1"/>
    <col min="247" max="247" width="12.09765625" style="185" customWidth="1"/>
    <col min="248" max="248" width="9" style="185" hidden="1" customWidth="1"/>
    <col min="249" max="498" width="9" style="185"/>
    <col min="499" max="499" width="44.19921875" style="185" customWidth="1"/>
    <col min="500" max="501" width="13.19921875" style="185" customWidth="1"/>
    <col min="502" max="502" width="10.3984375" style="185" customWidth="1"/>
    <col min="503" max="503" width="12.09765625" style="185" customWidth="1"/>
    <col min="504" max="504" width="9" style="185" hidden="1" customWidth="1"/>
    <col min="505" max="754" width="9" style="185"/>
    <col min="755" max="755" width="44.19921875" style="185" customWidth="1"/>
    <col min="756" max="757" width="13.19921875" style="185" customWidth="1"/>
    <col min="758" max="758" width="10.3984375" style="185" customWidth="1"/>
    <col min="759" max="759" width="12.09765625" style="185" customWidth="1"/>
    <col min="760" max="760" width="9" style="185" hidden="1" customWidth="1"/>
    <col min="761" max="1010" width="9" style="185"/>
    <col min="1011" max="1011" width="44.19921875" style="185" customWidth="1"/>
    <col min="1012" max="1013" width="13.19921875" style="185" customWidth="1"/>
    <col min="1014" max="1014" width="10.3984375" style="185" customWidth="1"/>
    <col min="1015" max="1015" width="12.09765625" style="185" customWidth="1"/>
    <col min="1016" max="1016" width="9" style="185" hidden="1" customWidth="1"/>
    <col min="1017" max="1266" width="9" style="185"/>
    <col min="1267" max="1267" width="44.19921875" style="185" customWidth="1"/>
    <col min="1268" max="1269" width="13.19921875" style="185" customWidth="1"/>
    <col min="1270" max="1270" width="10.3984375" style="185" customWidth="1"/>
    <col min="1271" max="1271" width="12.09765625" style="185" customWidth="1"/>
    <col min="1272" max="1272" width="9" style="185" hidden="1" customWidth="1"/>
    <col min="1273" max="1522" width="9" style="185"/>
    <col min="1523" max="1523" width="44.19921875" style="185" customWidth="1"/>
    <col min="1524" max="1525" width="13.19921875" style="185" customWidth="1"/>
    <col min="1526" max="1526" width="10.3984375" style="185" customWidth="1"/>
    <col min="1527" max="1527" width="12.09765625" style="185" customWidth="1"/>
    <col min="1528" max="1528" width="9" style="185" hidden="1" customWidth="1"/>
    <col min="1529" max="1778" width="9" style="185"/>
    <col min="1779" max="1779" width="44.19921875" style="185" customWidth="1"/>
    <col min="1780" max="1781" width="13.19921875" style="185" customWidth="1"/>
    <col min="1782" max="1782" width="10.3984375" style="185" customWidth="1"/>
    <col min="1783" max="1783" width="12.09765625" style="185" customWidth="1"/>
    <col min="1784" max="1784" width="9" style="185" hidden="1" customWidth="1"/>
    <col min="1785" max="2034" width="9" style="185"/>
    <col min="2035" max="2035" width="44.19921875" style="185" customWidth="1"/>
    <col min="2036" max="2037" width="13.19921875" style="185" customWidth="1"/>
    <col min="2038" max="2038" width="10.3984375" style="185" customWidth="1"/>
    <col min="2039" max="2039" width="12.09765625" style="185" customWidth="1"/>
    <col min="2040" max="2040" width="9" style="185" hidden="1" customWidth="1"/>
    <col min="2041" max="2290" width="9" style="185"/>
    <col min="2291" max="2291" width="44.19921875" style="185" customWidth="1"/>
    <col min="2292" max="2293" width="13.19921875" style="185" customWidth="1"/>
    <col min="2294" max="2294" width="10.3984375" style="185" customWidth="1"/>
    <col min="2295" max="2295" width="12.09765625" style="185" customWidth="1"/>
    <col min="2296" max="2296" width="9" style="185" hidden="1" customWidth="1"/>
    <col min="2297" max="2546" width="9" style="185"/>
    <col min="2547" max="2547" width="44.19921875" style="185" customWidth="1"/>
    <col min="2548" max="2549" width="13.19921875" style="185" customWidth="1"/>
    <col min="2550" max="2550" width="10.3984375" style="185" customWidth="1"/>
    <col min="2551" max="2551" width="12.09765625" style="185" customWidth="1"/>
    <col min="2552" max="2552" width="9" style="185" hidden="1" customWidth="1"/>
    <col min="2553" max="2802" width="9" style="185"/>
    <col min="2803" max="2803" width="44.19921875" style="185" customWidth="1"/>
    <col min="2804" max="2805" width="13.19921875" style="185" customWidth="1"/>
    <col min="2806" max="2806" width="10.3984375" style="185" customWidth="1"/>
    <col min="2807" max="2807" width="12.09765625" style="185" customWidth="1"/>
    <col min="2808" max="2808" width="9" style="185" hidden="1" customWidth="1"/>
    <col min="2809" max="3058" width="9" style="185"/>
    <col min="3059" max="3059" width="44.19921875" style="185" customWidth="1"/>
    <col min="3060" max="3061" width="13.19921875" style="185" customWidth="1"/>
    <col min="3062" max="3062" width="10.3984375" style="185" customWidth="1"/>
    <col min="3063" max="3063" width="12.09765625" style="185" customWidth="1"/>
    <col min="3064" max="3064" width="9" style="185" hidden="1" customWidth="1"/>
    <col min="3065" max="3314" width="9" style="185"/>
    <col min="3315" max="3315" width="44.19921875" style="185" customWidth="1"/>
    <col min="3316" max="3317" width="13.19921875" style="185" customWidth="1"/>
    <col min="3318" max="3318" width="10.3984375" style="185" customWidth="1"/>
    <col min="3319" max="3319" width="12.09765625" style="185" customWidth="1"/>
    <col min="3320" max="3320" width="9" style="185" hidden="1" customWidth="1"/>
    <col min="3321" max="3570" width="9" style="185"/>
    <col min="3571" max="3571" width="44.19921875" style="185" customWidth="1"/>
    <col min="3572" max="3573" width="13.19921875" style="185" customWidth="1"/>
    <col min="3574" max="3574" width="10.3984375" style="185" customWidth="1"/>
    <col min="3575" max="3575" width="12.09765625" style="185" customWidth="1"/>
    <col min="3576" max="3576" width="9" style="185" hidden="1" customWidth="1"/>
    <col min="3577" max="3826" width="9" style="185"/>
    <col min="3827" max="3827" width="44.19921875" style="185" customWidth="1"/>
    <col min="3828" max="3829" width="13.19921875" style="185" customWidth="1"/>
    <col min="3830" max="3830" width="10.3984375" style="185" customWidth="1"/>
    <col min="3831" max="3831" width="12.09765625" style="185" customWidth="1"/>
    <col min="3832" max="3832" width="9" style="185" hidden="1" customWidth="1"/>
    <col min="3833" max="4082" width="9" style="185"/>
    <col min="4083" max="4083" width="44.19921875" style="185" customWidth="1"/>
    <col min="4084" max="4085" width="13.19921875" style="185" customWidth="1"/>
    <col min="4086" max="4086" width="10.3984375" style="185" customWidth="1"/>
    <col min="4087" max="4087" width="12.09765625" style="185" customWidth="1"/>
    <col min="4088" max="4088" width="9" style="185" hidden="1" customWidth="1"/>
    <col min="4089" max="4338" width="9" style="185"/>
    <col min="4339" max="4339" width="44.19921875" style="185" customWidth="1"/>
    <col min="4340" max="4341" width="13.19921875" style="185" customWidth="1"/>
    <col min="4342" max="4342" width="10.3984375" style="185" customWidth="1"/>
    <col min="4343" max="4343" width="12.09765625" style="185" customWidth="1"/>
    <col min="4344" max="4344" width="9" style="185" hidden="1" customWidth="1"/>
    <col min="4345" max="4594" width="9" style="185"/>
    <col min="4595" max="4595" width="44.19921875" style="185" customWidth="1"/>
    <col min="4596" max="4597" width="13.19921875" style="185" customWidth="1"/>
    <col min="4598" max="4598" width="10.3984375" style="185" customWidth="1"/>
    <col min="4599" max="4599" width="12.09765625" style="185" customWidth="1"/>
    <col min="4600" max="4600" width="9" style="185" hidden="1" customWidth="1"/>
    <col min="4601" max="4850" width="9" style="185"/>
    <col min="4851" max="4851" width="44.19921875" style="185" customWidth="1"/>
    <col min="4852" max="4853" width="13.19921875" style="185" customWidth="1"/>
    <col min="4854" max="4854" width="10.3984375" style="185" customWidth="1"/>
    <col min="4855" max="4855" width="12.09765625" style="185" customWidth="1"/>
    <col min="4856" max="4856" width="9" style="185" hidden="1" customWidth="1"/>
    <col min="4857" max="5106" width="9" style="185"/>
    <col min="5107" max="5107" width="44.19921875" style="185" customWidth="1"/>
    <col min="5108" max="5109" width="13.19921875" style="185" customWidth="1"/>
    <col min="5110" max="5110" width="10.3984375" style="185" customWidth="1"/>
    <col min="5111" max="5111" width="12.09765625" style="185" customWidth="1"/>
    <col min="5112" max="5112" width="9" style="185" hidden="1" customWidth="1"/>
    <col min="5113" max="5362" width="9" style="185"/>
    <col min="5363" max="5363" width="44.19921875" style="185" customWidth="1"/>
    <col min="5364" max="5365" width="13.19921875" style="185" customWidth="1"/>
    <col min="5366" max="5366" width="10.3984375" style="185" customWidth="1"/>
    <col min="5367" max="5367" width="12.09765625" style="185" customWidth="1"/>
    <col min="5368" max="5368" width="9" style="185" hidden="1" customWidth="1"/>
    <col min="5369" max="5618" width="9" style="185"/>
    <col min="5619" max="5619" width="44.19921875" style="185" customWidth="1"/>
    <col min="5620" max="5621" width="13.19921875" style="185" customWidth="1"/>
    <col min="5622" max="5622" width="10.3984375" style="185" customWidth="1"/>
    <col min="5623" max="5623" width="12.09765625" style="185" customWidth="1"/>
    <col min="5624" max="5624" width="9" style="185" hidden="1" customWidth="1"/>
    <col min="5625" max="5874" width="9" style="185"/>
    <col min="5875" max="5875" width="44.19921875" style="185" customWidth="1"/>
    <col min="5876" max="5877" width="13.19921875" style="185" customWidth="1"/>
    <col min="5878" max="5878" width="10.3984375" style="185" customWidth="1"/>
    <col min="5879" max="5879" width="12.09765625" style="185" customWidth="1"/>
    <col min="5880" max="5880" width="9" style="185" hidden="1" customWidth="1"/>
    <col min="5881" max="6130" width="9" style="185"/>
    <col min="6131" max="6131" width="44.19921875" style="185" customWidth="1"/>
    <col min="6132" max="6133" width="13.19921875" style="185" customWidth="1"/>
    <col min="6134" max="6134" width="10.3984375" style="185" customWidth="1"/>
    <col min="6135" max="6135" width="12.09765625" style="185" customWidth="1"/>
    <col min="6136" max="6136" width="9" style="185" hidden="1" customWidth="1"/>
    <col min="6137" max="6386" width="9" style="185"/>
    <col min="6387" max="6387" width="44.19921875" style="185" customWidth="1"/>
    <col min="6388" max="6389" width="13.19921875" style="185" customWidth="1"/>
    <col min="6390" max="6390" width="10.3984375" style="185" customWidth="1"/>
    <col min="6391" max="6391" width="12.09765625" style="185" customWidth="1"/>
    <col min="6392" max="6392" width="9" style="185" hidden="1" customWidth="1"/>
    <col min="6393" max="6642" width="9" style="185"/>
    <col min="6643" max="6643" width="44.19921875" style="185" customWidth="1"/>
    <col min="6644" max="6645" width="13.19921875" style="185" customWidth="1"/>
    <col min="6646" max="6646" width="10.3984375" style="185" customWidth="1"/>
    <col min="6647" max="6647" width="12.09765625" style="185" customWidth="1"/>
    <col min="6648" max="6648" width="9" style="185" hidden="1" customWidth="1"/>
    <col min="6649" max="6898" width="9" style="185"/>
    <col min="6899" max="6899" width="44.19921875" style="185" customWidth="1"/>
    <col min="6900" max="6901" width="13.19921875" style="185" customWidth="1"/>
    <col min="6902" max="6902" width="10.3984375" style="185" customWidth="1"/>
    <col min="6903" max="6903" width="12.09765625" style="185" customWidth="1"/>
    <col min="6904" max="6904" width="9" style="185" hidden="1" customWidth="1"/>
    <col min="6905" max="7154" width="9" style="185"/>
    <col min="7155" max="7155" width="44.19921875" style="185" customWidth="1"/>
    <col min="7156" max="7157" width="13.19921875" style="185" customWidth="1"/>
    <col min="7158" max="7158" width="10.3984375" style="185" customWidth="1"/>
    <col min="7159" max="7159" width="12.09765625" style="185" customWidth="1"/>
    <col min="7160" max="7160" width="9" style="185" hidden="1" customWidth="1"/>
    <col min="7161" max="7410" width="9" style="185"/>
    <col min="7411" max="7411" width="44.19921875" style="185" customWidth="1"/>
    <col min="7412" max="7413" width="13.19921875" style="185" customWidth="1"/>
    <col min="7414" max="7414" width="10.3984375" style="185" customWidth="1"/>
    <col min="7415" max="7415" width="12.09765625" style="185" customWidth="1"/>
    <col min="7416" max="7416" width="9" style="185" hidden="1" customWidth="1"/>
    <col min="7417" max="7666" width="9" style="185"/>
    <col min="7667" max="7667" width="44.19921875" style="185" customWidth="1"/>
    <col min="7668" max="7669" width="13.19921875" style="185" customWidth="1"/>
    <col min="7670" max="7670" width="10.3984375" style="185" customWidth="1"/>
    <col min="7671" max="7671" width="12.09765625" style="185" customWidth="1"/>
    <col min="7672" max="7672" width="9" style="185" hidden="1" customWidth="1"/>
    <col min="7673" max="7922" width="9" style="185"/>
    <col min="7923" max="7923" width="44.19921875" style="185" customWidth="1"/>
    <col min="7924" max="7925" width="13.19921875" style="185" customWidth="1"/>
    <col min="7926" max="7926" width="10.3984375" style="185" customWidth="1"/>
    <col min="7927" max="7927" width="12.09765625" style="185" customWidth="1"/>
    <col min="7928" max="7928" width="9" style="185" hidden="1" customWidth="1"/>
    <col min="7929" max="8178" width="9" style="185"/>
    <col min="8179" max="8179" width="44.19921875" style="185" customWidth="1"/>
    <col min="8180" max="8181" width="13.19921875" style="185" customWidth="1"/>
    <col min="8182" max="8182" width="10.3984375" style="185" customWidth="1"/>
    <col min="8183" max="8183" width="12.09765625" style="185" customWidth="1"/>
    <col min="8184" max="8184" width="9" style="185" hidden="1" customWidth="1"/>
    <col min="8185" max="8434" width="9" style="185"/>
    <col min="8435" max="8435" width="44.19921875" style="185" customWidth="1"/>
    <col min="8436" max="8437" width="13.19921875" style="185" customWidth="1"/>
    <col min="8438" max="8438" width="10.3984375" style="185" customWidth="1"/>
    <col min="8439" max="8439" width="12.09765625" style="185" customWidth="1"/>
    <col min="8440" max="8440" width="9" style="185" hidden="1" customWidth="1"/>
    <col min="8441" max="8690" width="9" style="185"/>
    <col min="8691" max="8691" width="44.19921875" style="185" customWidth="1"/>
    <col min="8692" max="8693" width="13.19921875" style="185" customWidth="1"/>
    <col min="8694" max="8694" width="10.3984375" style="185" customWidth="1"/>
    <col min="8695" max="8695" width="12.09765625" style="185" customWidth="1"/>
    <col min="8696" max="8696" width="9" style="185" hidden="1" customWidth="1"/>
    <col min="8697" max="8946" width="9" style="185"/>
    <col min="8947" max="8947" width="44.19921875" style="185" customWidth="1"/>
    <col min="8948" max="8949" width="13.19921875" style="185" customWidth="1"/>
    <col min="8950" max="8950" width="10.3984375" style="185" customWidth="1"/>
    <col min="8951" max="8951" width="12.09765625" style="185" customWidth="1"/>
    <col min="8952" max="8952" width="9" style="185" hidden="1" customWidth="1"/>
    <col min="8953" max="9202" width="9" style="185"/>
    <col min="9203" max="9203" width="44.19921875" style="185" customWidth="1"/>
    <col min="9204" max="9205" width="13.19921875" style="185" customWidth="1"/>
    <col min="9206" max="9206" width="10.3984375" style="185" customWidth="1"/>
    <col min="9207" max="9207" width="12.09765625" style="185" customWidth="1"/>
    <col min="9208" max="9208" width="9" style="185" hidden="1" customWidth="1"/>
    <col min="9209" max="9458" width="9" style="185"/>
    <col min="9459" max="9459" width="44.19921875" style="185" customWidth="1"/>
    <col min="9460" max="9461" width="13.19921875" style="185" customWidth="1"/>
    <col min="9462" max="9462" width="10.3984375" style="185" customWidth="1"/>
    <col min="9463" max="9463" width="12.09765625" style="185" customWidth="1"/>
    <col min="9464" max="9464" width="9" style="185" hidden="1" customWidth="1"/>
    <col min="9465" max="9714" width="9" style="185"/>
    <col min="9715" max="9715" width="44.19921875" style="185" customWidth="1"/>
    <col min="9716" max="9717" width="13.19921875" style="185" customWidth="1"/>
    <col min="9718" max="9718" width="10.3984375" style="185" customWidth="1"/>
    <col min="9719" max="9719" width="12.09765625" style="185" customWidth="1"/>
    <col min="9720" max="9720" width="9" style="185" hidden="1" customWidth="1"/>
    <col min="9721" max="9970" width="9" style="185"/>
    <col min="9971" max="9971" width="44.19921875" style="185" customWidth="1"/>
    <col min="9972" max="9973" width="13.19921875" style="185" customWidth="1"/>
    <col min="9974" max="9974" width="10.3984375" style="185" customWidth="1"/>
    <col min="9975" max="9975" width="12.09765625" style="185" customWidth="1"/>
    <col min="9976" max="9976" width="9" style="185" hidden="1" customWidth="1"/>
    <col min="9977" max="10226" width="9" style="185"/>
    <col min="10227" max="10227" width="44.19921875" style="185" customWidth="1"/>
    <col min="10228" max="10229" width="13.19921875" style="185" customWidth="1"/>
    <col min="10230" max="10230" width="10.3984375" style="185" customWidth="1"/>
    <col min="10231" max="10231" width="12.09765625" style="185" customWidth="1"/>
    <col min="10232" max="10232" width="9" style="185" hidden="1" customWidth="1"/>
    <col min="10233" max="10482" width="9" style="185"/>
    <col min="10483" max="10483" width="44.19921875" style="185" customWidth="1"/>
    <col min="10484" max="10485" width="13.19921875" style="185" customWidth="1"/>
    <col min="10486" max="10486" width="10.3984375" style="185" customWidth="1"/>
    <col min="10487" max="10487" width="12.09765625" style="185" customWidth="1"/>
    <col min="10488" max="10488" width="9" style="185" hidden="1" customWidth="1"/>
    <col min="10489" max="10738" width="9" style="185"/>
    <col min="10739" max="10739" width="44.19921875" style="185" customWidth="1"/>
    <col min="10740" max="10741" width="13.19921875" style="185" customWidth="1"/>
    <col min="10742" max="10742" width="10.3984375" style="185" customWidth="1"/>
    <col min="10743" max="10743" width="12.09765625" style="185" customWidth="1"/>
    <col min="10744" max="10744" width="9" style="185" hidden="1" customWidth="1"/>
    <col min="10745" max="10994" width="9" style="185"/>
    <col min="10995" max="10995" width="44.19921875" style="185" customWidth="1"/>
    <col min="10996" max="10997" width="13.19921875" style="185" customWidth="1"/>
    <col min="10998" max="10998" width="10.3984375" style="185" customWidth="1"/>
    <col min="10999" max="10999" width="12.09765625" style="185" customWidth="1"/>
    <col min="11000" max="11000" width="9" style="185" hidden="1" customWidth="1"/>
    <col min="11001" max="11250" width="9" style="185"/>
    <col min="11251" max="11251" width="44.19921875" style="185" customWidth="1"/>
    <col min="11252" max="11253" width="13.19921875" style="185" customWidth="1"/>
    <col min="11254" max="11254" width="10.3984375" style="185" customWidth="1"/>
    <col min="11255" max="11255" width="12.09765625" style="185" customWidth="1"/>
    <col min="11256" max="11256" width="9" style="185" hidden="1" customWidth="1"/>
    <col min="11257" max="11506" width="9" style="185"/>
    <col min="11507" max="11507" width="44.19921875" style="185" customWidth="1"/>
    <col min="11508" max="11509" width="13.19921875" style="185" customWidth="1"/>
    <col min="11510" max="11510" width="10.3984375" style="185" customWidth="1"/>
    <col min="11511" max="11511" width="12.09765625" style="185" customWidth="1"/>
    <col min="11512" max="11512" width="9" style="185" hidden="1" customWidth="1"/>
    <col min="11513" max="11762" width="9" style="185"/>
    <col min="11763" max="11763" width="44.19921875" style="185" customWidth="1"/>
    <col min="11764" max="11765" width="13.19921875" style="185" customWidth="1"/>
    <col min="11766" max="11766" width="10.3984375" style="185" customWidth="1"/>
    <col min="11767" max="11767" width="12.09765625" style="185" customWidth="1"/>
    <col min="11768" max="11768" width="9" style="185" hidden="1" customWidth="1"/>
    <col min="11769" max="12018" width="9" style="185"/>
    <col min="12019" max="12019" width="44.19921875" style="185" customWidth="1"/>
    <col min="12020" max="12021" width="13.19921875" style="185" customWidth="1"/>
    <col min="12022" max="12022" width="10.3984375" style="185" customWidth="1"/>
    <col min="12023" max="12023" width="12.09765625" style="185" customWidth="1"/>
    <col min="12024" max="12024" width="9" style="185" hidden="1" customWidth="1"/>
    <col min="12025" max="12274" width="9" style="185"/>
    <col min="12275" max="12275" width="44.19921875" style="185" customWidth="1"/>
    <col min="12276" max="12277" width="13.19921875" style="185" customWidth="1"/>
    <col min="12278" max="12278" width="10.3984375" style="185" customWidth="1"/>
    <col min="12279" max="12279" width="12.09765625" style="185" customWidth="1"/>
    <col min="12280" max="12280" width="9" style="185" hidden="1" customWidth="1"/>
    <col min="12281" max="12530" width="9" style="185"/>
    <col min="12531" max="12531" width="44.19921875" style="185" customWidth="1"/>
    <col min="12532" max="12533" width="13.19921875" style="185" customWidth="1"/>
    <col min="12534" max="12534" width="10.3984375" style="185" customWidth="1"/>
    <col min="12535" max="12535" width="12.09765625" style="185" customWidth="1"/>
    <col min="12536" max="12536" width="9" style="185" hidden="1" customWidth="1"/>
    <col min="12537" max="12786" width="9" style="185"/>
    <col min="12787" max="12787" width="44.19921875" style="185" customWidth="1"/>
    <col min="12788" max="12789" width="13.19921875" style="185" customWidth="1"/>
    <col min="12790" max="12790" width="10.3984375" style="185" customWidth="1"/>
    <col min="12791" max="12791" width="12.09765625" style="185" customWidth="1"/>
    <col min="12792" max="12792" width="9" style="185" hidden="1" customWidth="1"/>
    <col min="12793" max="13042" width="9" style="185"/>
    <col min="13043" max="13043" width="44.19921875" style="185" customWidth="1"/>
    <col min="13044" max="13045" width="13.19921875" style="185" customWidth="1"/>
    <col min="13046" max="13046" width="10.3984375" style="185" customWidth="1"/>
    <col min="13047" max="13047" width="12.09765625" style="185" customWidth="1"/>
    <col min="13048" max="13048" width="9" style="185" hidden="1" customWidth="1"/>
    <col min="13049" max="13298" width="9" style="185"/>
    <col min="13299" max="13299" width="44.19921875" style="185" customWidth="1"/>
    <col min="13300" max="13301" width="13.19921875" style="185" customWidth="1"/>
    <col min="13302" max="13302" width="10.3984375" style="185" customWidth="1"/>
    <col min="13303" max="13303" width="12.09765625" style="185" customWidth="1"/>
    <col min="13304" max="13304" width="9" style="185" hidden="1" customWidth="1"/>
    <col min="13305" max="13554" width="9" style="185"/>
    <col min="13555" max="13555" width="44.19921875" style="185" customWidth="1"/>
    <col min="13556" max="13557" width="13.19921875" style="185" customWidth="1"/>
    <col min="13558" max="13558" width="10.3984375" style="185" customWidth="1"/>
    <col min="13559" max="13559" width="12.09765625" style="185" customWidth="1"/>
    <col min="13560" max="13560" width="9" style="185" hidden="1" customWidth="1"/>
    <col min="13561" max="13810" width="9" style="185"/>
    <col min="13811" max="13811" width="44.19921875" style="185" customWidth="1"/>
    <col min="13812" max="13813" width="13.19921875" style="185" customWidth="1"/>
    <col min="13814" max="13814" width="10.3984375" style="185" customWidth="1"/>
    <col min="13815" max="13815" width="12.09765625" style="185" customWidth="1"/>
    <col min="13816" max="13816" width="9" style="185" hidden="1" customWidth="1"/>
    <col min="13817" max="14066" width="9" style="185"/>
    <col min="14067" max="14067" width="44.19921875" style="185" customWidth="1"/>
    <col min="14068" max="14069" width="13.19921875" style="185" customWidth="1"/>
    <col min="14070" max="14070" width="10.3984375" style="185" customWidth="1"/>
    <col min="14071" max="14071" width="12.09765625" style="185" customWidth="1"/>
    <col min="14072" max="14072" width="9" style="185" hidden="1" customWidth="1"/>
    <col min="14073" max="14322" width="9" style="185"/>
    <col min="14323" max="14323" width="44.19921875" style="185" customWidth="1"/>
    <col min="14324" max="14325" width="13.19921875" style="185" customWidth="1"/>
    <col min="14326" max="14326" width="10.3984375" style="185" customWidth="1"/>
    <col min="14327" max="14327" width="12.09765625" style="185" customWidth="1"/>
    <col min="14328" max="14328" width="9" style="185" hidden="1" customWidth="1"/>
    <col min="14329" max="14578" width="9" style="185"/>
    <col min="14579" max="14579" width="44.19921875" style="185" customWidth="1"/>
    <col min="14580" max="14581" width="13.19921875" style="185" customWidth="1"/>
    <col min="14582" max="14582" width="10.3984375" style="185" customWidth="1"/>
    <col min="14583" max="14583" width="12.09765625" style="185" customWidth="1"/>
    <col min="14584" max="14584" width="9" style="185" hidden="1" customWidth="1"/>
    <col min="14585" max="14834" width="9" style="185"/>
    <col min="14835" max="14835" width="44.19921875" style="185" customWidth="1"/>
    <col min="14836" max="14837" width="13.19921875" style="185" customWidth="1"/>
    <col min="14838" max="14838" width="10.3984375" style="185" customWidth="1"/>
    <col min="14839" max="14839" width="12.09765625" style="185" customWidth="1"/>
    <col min="14840" max="14840" width="9" style="185" hidden="1" customWidth="1"/>
    <col min="14841" max="15090" width="9" style="185"/>
    <col min="15091" max="15091" width="44.19921875" style="185" customWidth="1"/>
    <col min="15092" max="15093" width="13.19921875" style="185" customWidth="1"/>
    <col min="15094" max="15094" width="10.3984375" style="185" customWidth="1"/>
    <col min="15095" max="15095" width="12.09765625" style="185" customWidth="1"/>
    <col min="15096" max="15096" width="9" style="185" hidden="1" customWidth="1"/>
    <col min="15097" max="15346" width="9" style="185"/>
    <col min="15347" max="15347" width="44.19921875" style="185" customWidth="1"/>
    <col min="15348" max="15349" width="13.19921875" style="185" customWidth="1"/>
    <col min="15350" max="15350" width="10.3984375" style="185" customWidth="1"/>
    <col min="15351" max="15351" width="12.09765625" style="185" customWidth="1"/>
    <col min="15352" max="15352" width="9" style="185" hidden="1" customWidth="1"/>
    <col min="15353" max="15602" width="9" style="185"/>
    <col min="15603" max="15603" width="44.19921875" style="185" customWidth="1"/>
    <col min="15604" max="15605" width="13.19921875" style="185" customWidth="1"/>
    <col min="15606" max="15606" width="10.3984375" style="185" customWidth="1"/>
    <col min="15607" max="15607" width="12.09765625" style="185" customWidth="1"/>
    <col min="15608" max="15608" width="9" style="185" hidden="1" customWidth="1"/>
    <col min="15609" max="15858" width="9" style="185"/>
    <col min="15859" max="15859" width="44.19921875" style="185" customWidth="1"/>
    <col min="15860" max="15861" width="13.19921875" style="185" customWidth="1"/>
    <col min="15862" max="15862" width="10.3984375" style="185" customWidth="1"/>
    <col min="15863" max="15863" width="12.09765625" style="185" customWidth="1"/>
    <col min="15864" max="15864" width="9" style="185" hidden="1" customWidth="1"/>
    <col min="15865" max="16114" width="9" style="185"/>
    <col min="16115" max="16115" width="44.19921875" style="185" customWidth="1"/>
    <col min="16116" max="16117" width="13.19921875" style="185" customWidth="1"/>
    <col min="16118" max="16118" width="10.3984375" style="185" customWidth="1"/>
    <col min="16119" max="16119" width="12.09765625" style="185" customWidth="1"/>
    <col min="16120" max="16120" width="9" style="185" hidden="1" customWidth="1"/>
    <col min="16121" max="16384" width="9" style="185"/>
  </cols>
  <sheetData>
    <row r="1" spans="1:5" ht="18.75" customHeight="1">
      <c r="A1" s="186" t="s">
        <v>1632</v>
      </c>
    </row>
    <row r="2" spans="1:5" ht="24" customHeight="1">
      <c r="A2" s="338" t="s">
        <v>1335</v>
      </c>
      <c r="B2" s="338"/>
      <c r="C2" s="338"/>
      <c r="D2" s="338"/>
      <c r="E2" s="338"/>
    </row>
    <row r="3" spans="1:5" ht="16.5" customHeight="1">
      <c r="A3" s="187"/>
      <c r="E3" s="202" t="s">
        <v>46</v>
      </c>
    </row>
    <row r="4" spans="1:5" s="183" customFormat="1" ht="39.75" customHeight="1">
      <c r="A4" s="113" t="s">
        <v>47</v>
      </c>
      <c r="B4" s="117" t="s">
        <v>48</v>
      </c>
      <c r="C4" s="133" t="s">
        <v>49</v>
      </c>
      <c r="D4" s="117" t="s">
        <v>89</v>
      </c>
      <c r="E4" s="117" t="s">
        <v>51</v>
      </c>
    </row>
    <row r="5" spans="1:5" customFormat="1" ht="18.75" customHeight="1">
      <c r="A5" s="189" t="s">
        <v>1336</v>
      </c>
      <c r="B5" s="98">
        <v>0</v>
      </c>
      <c r="C5" s="190"/>
      <c r="D5" s="190"/>
      <c r="E5" s="190"/>
    </row>
    <row r="6" spans="1:5" s="183" customFormat="1" ht="20.100000000000001" customHeight="1">
      <c r="A6" s="192" t="s">
        <v>1337</v>
      </c>
      <c r="B6" s="135">
        <v>0</v>
      </c>
      <c r="C6" s="135"/>
      <c r="D6" s="182"/>
      <c r="E6" s="182"/>
    </row>
    <row r="7" spans="1:5" s="183" customFormat="1" ht="20.100000000000001" customHeight="1">
      <c r="A7" s="193" t="s">
        <v>1338</v>
      </c>
      <c r="B7" s="135">
        <v>0</v>
      </c>
      <c r="C7" s="135"/>
      <c r="D7" s="182"/>
      <c r="E7" s="182"/>
    </row>
    <row r="8" spans="1:5" s="183" customFormat="1" ht="20.100000000000001" customHeight="1">
      <c r="A8" s="193" t="s">
        <v>1339</v>
      </c>
      <c r="B8" s="135">
        <v>0</v>
      </c>
      <c r="C8" s="135"/>
      <c r="D8" s="182"/>
      <c r="E8" s="182"/>
    </row>
    <row r="9" spans="1:5" s="183" customFormat="1" ht="20.100000000000001" customHeight="1">
      <c r="A9" s="193" t="s">
        <v>1340</v>
      </c>
      <c r="B9" s="135"/>
      <c r="C9" s="135"/>
      <c r="D9" s="137"/>
      <c r="E9" s="137"/>
    </row>
    <row r="10" spans="1:5" s="183" customFormat="1" ht="20.100000000000001" customHeight="1">
      <c r="A10" s="193" t="s">
        <v>1341</v>
      </c>
      <c r="B10" s="135"/>
      <c r="C10" s="135"/>
      <c r="D10" s="137"/>
      <c r="E10" s="137"/>
    </row>
    <row r="11" spans="1:5" s="183" customFormat="1" ht="20.100000000000001" customHeight="1">
      <c r="A11" s="193" t="s">
        <v>1342</v>
      </c>
      <c r="B11" s="135">
        <v>32707</v>
      </c>
      <c r="C11" s="135">
        <v>32586</v>
      </c>
      <c r="D11" s="137">
        <v>0.996</v>
      </c>
      <c r="E11" s="137">
        <v>1.4350000000000001</v>
      </c>
    </row>
    <row r="12" spans="1:5" s="183" customFormat="1" ht="20.100000000000001" customHeight="1">
      <c r="A12" s="193" t="s">
        <v>1343</v>
      </c>
      <c r="B12" s="135">
        <v>0</v>
      </c>
      <c r="C12" s="135"/>
      <c r="D12" s="137"/>
      <c r="E12" s="137"/>
    </row>
    <row r="13" spans="1:5" s="183" customFormat="1" ht="20.100000000000001" customHeight="1">
      <c r="A13" s="192" t="s">
        <v>1344</v>
      </c>
      <c r="B13" s="135">
        <v>0</v>
      </c>
      <c r="C13" s="135">
        <v>58</v>
      </c>
      <c r="D13" s="137">
        <v>0</v>
      </c>
      <c r="E13" s="137">
        <v>1.3180000000000001</v>
      </c>
    </row>
    <row r="14" spans="1:5" s="183" customFormat="1" ht="20.100000000000001" customHeight="1">
      <c r="A14" s="192" t="s">
        <v>1345</v>
      </c>
      <c r="B14" s="135">
        <v>0</v>
      </c>
      <c r="C14" s="135">
        <v>260</v>
      </c>
      <c r="D14" s="137">
        <v>0</v>
      </c>
      <c r="E14" s="137">
        <v>3.0950000000000002</v>
      </c>
    </row>
    <row r="15" spans="1:5" s="183" customFormat="1" ht="20.100000000000001" customHeight="1">
      <c r="A15" s="192" t="s">
        <v>1346</v>
      </c>
      <c r="B15" s="135">
        <v>0</v>
      </c>
      <c r="C15" s="135"/>
      <c r="D15" s="137"/>
      <c r="E15" s="137"/>
    </row>
    <row r="16" spans="1:5" s="183" customFormat="1" ht="20.100000000000001" customHeight="1">
      <c r="A16" s="192" t="s">
        <v>1347</v>
      </c>
      <c r="B16" s="135">
        <v>0</v>
      </c>
      <c r="C16" s="135"/>
      <c r="D16" s="137"/>
      <c r="E16" s="137"/>
    </row>
    <row r="17" spans="1:5" s="183" customFormat="1" ht="20.100000000000001" customHeight="1">
      <c r="A17" s="192" t="s">
        <v>1348</v>
      </c>
      <c r="B17" s="135">
        <v>0</v>
      </c>
      <c r="C17" s="135"/>
      <c r="D17" s="137"/>
      <c r="E17" s="137"/>
    </row>
    <row r="18" spans="1:5" s="183" customFormat="1" ht="20.100000000000001" customHeight="1">
      <c r="A18" s="192" t="s">
        <v>1349</v>
      </c>
      <c r="B18" s="135">
        <v>0</v>
      </c>
      <c r="C18" s="135">
        <v>465</v>
      </c>
      <c r="D18" s="137">
        <v>0</v>
      </c>
      <c r="E18" s="137">
        <v>2.246</v>
      </c>
    </row>
    <row r="19" spans="1:5" s="183" customFormat="1" ht="20.100000000000001" customHeight="1">
      <c r="A19" s="192" t="s">
        <v>1350</v>
      </c>
      <c r="B19" s="135">
        <v>0</v>
      </c>
      <c r="C19" s="135"/>
      <c r="D19" s="137"/>
      <c r="E19" s="137"/>
    </row>
    <row r="20" spans="1:5" s="183" customFormat="1" ht="20.100000000000001" customHeight="1">
      <c r="A20" s="192" t="s">
        <v>1351</v>
      </c>
      <c r="B20" s="135">
        <v>200</v>
      </c>
      <c r="C20" s="135">
        <v>17</v>
      </c>
      <c r="D20" s="137">
        <v>8.5000000000000006E-2</v>
      </c>
      <c r="E20" s="137">
        <v>0</v>
      </c>
    </row>
    <row r="21" spans="1:5" s="183" customFormat="1" ht="20.100000000000001" customHeight="1">
      <c r="A21" s="192" t="s">
        <v>1352</v>
      </c>
      <c r="B21" s="135">
        <v>0</v>
      </c>
      <c r="C21" s="135"/>
      <c r="D21" s="137"/>
      <c r="E21" s="137"/>
    </row>
    <row r="22" spans="1:5" s="183" customFormat="1" ht="20.100000000000001" customHeight="1">
      <c r="A22" s="194" t="s">
        <v>1353</v>
      </c>
      <c r="B22" s="139">
        <f>SUM(B5:B21)</f>
        <v>32907</v>
      </c>
      <c r="C22" s="139">
        <f>SUM(C5:C21)</f>
        <v>33386</v>
      </c>
      <c r="D22" s="180">
        <v>1.014</v>
      </c>
      <c r="E22" s="180">
        <v>1.4470000000000001</v>
      </c>
    </row>
    <row r="23" spans="1:5" s="183" customFormat="1" ht="20.100000000000001" customHeight="1">
      <c r="A23" s="195" t="s">
        <v>1354</v>
      </c>
      <c r="B23" s="135"/>
      <c r="C23" s="135">
        <v>3509</v>
      </c>
      <c r="D23" s="140"/>
      <c r="E23" s="137">
        <v>0.68600000000000005</v>
      </c>
    </row>
    <row r="24" spans="1:5" s="201" customFormat="1" ht="20.100000000000001" customHeight="1">
      <c r="A24" s="195" t="s">
        <v>1355</v>
      </c>
      <c r="B24" s="135"/>
      <c r="C24" s="135">
        <v>0</v>
      </c>
      <c r="D24" s="140"/>
      <c r="E24" s="137"/>
    </row>
    <row r="25" spans="1:5" s="201" customFormat="1" ht="20.100000000000001" customHeight="1">
      <c r="A25" s="192" t="s">
        <v>1356</v>
      </c>
      <c r="B25" s="135"/>
      <c r="C25" s="135">
        <v>4094</v>
      </c>
      <c r="D25" s="182"/>
      <c r="E25" s="137">
        <v>0</v>
      </c>
    </row>
    <row r="26" spans="1:5" s="201" customFormat="1" ht="20.100000000000001" customHeight="1">
      <c r="A26" s="192" t="s">
        <v>1357</v>
      </c>
      <c r="B26" s="135"/>
      <c r="C26" s="135">
        <v>0</v>
      </c>
      <c r="D26" s="182"/>
      <c r="E26" s="137">
        <v>0</v>
      </c>
    </row>
    <row r="27" spans="1:5" s="183" customFormat="1" ht="20.100000000000001" customHeight="1">
      <c r="A27" s="192" t="s">
        <v>1358</v>
      </c>
      <c r="B27" s="135"/>
      <c r="C27" s="135">
        <v>41600</v>
      </c>
      <c r="D27" s="182"/>
      <c r="E27" s="137">
        <v>0</v>
      </c>
    </row>
    <row r="28" spans="1:5" s="183" customFormat="1" ht="20.100000000000001" customHeight="1">
      <c r="A28" s="192" t="s">
        <v>1359</v>
      </c>
      <c r="B28" s="135"/>
      <c r="C28" s="135">
        <v>0</v>
      </c>
      <c r="D28" s="182"/>
      <c r="E28" s="137"/>
    </row>
    <row r="29" spans="1:5" s="183" customFormat="1" ht="20.100000000000001" customHeight="1">
      <c r="A29" s="194" t="s">
        <v>87</v>
      </c>
      <c r="B29" s="139"/>
      <c r="C29" s="139">
        <f>C22+C23+C25+C27</f>
        <v>82589</v>
      </c>
      <c r="D29" s="140"/>
      <c r="E29" s="137">
        <v>0</v>
      </c>
    </row>
    <row r="30" spans="1:5" s="183" customFormat="1" ht="20.100000000000001" customHeight="1">
      <c r="A30" s="203"/>
      <c r="B30" s="203"/>
      <c r="C30" s="203"/>
      <c r="D30" s="204"/>
      <c r="E30" s="204"/>
    </row>
    <row r="31" spans="1:5" s="201" customFormat="1" ht="20.100000000000001" customHeight="1">
      <c r="A31" s="204"/>
      <c r="B31" s="204"/>
      <c r="C31" s="204"/>
      <c r="D31" s="204"/>
      <c r="E31" s="204"/>
    </row>
    <row r="32" spans="1:5" s="183" customFormat="1" ht="18.75" customHeight="1">
      <c r="A32" s="204"/>
      <c r="B32" s="204"/>
      <c r="C32" s="204"/>
      <c r="D32" s="205"/>
      <c r="E32" s="205"/>
    </row>
    <row r="33" spans="1:5" s="183" customFormat="1" ht="18.75" customHeight="1">
      <c r="A33" s="205"/>
      <c r="B33" s="205"/>
      <c r="C33" s="205"/>
      <c r="D33" s="204"/>
      <c r="E33" s="204"/>
    </row>
    <row r="34" spans="1:5" s="183" customFormat="1" ht="18.75" customHeight="1">
      <c r="A34" s="204"/>
      <c r="B34" s="204"/>
      <c r="C34" s="204"/>
      <c r="D34" s="204"/>
      <c r="E34" s="204"/>
    </row>
    <row r="35" spans="1:5" s="183" customFormat="1" ht="18.75" customHeight="1">
      <c r="A35" s="204"/>
      <c r="B35" s="204"/>
      <c r="C35" s="204"/>
      <c r="D35" s="204"/>
      <c r="E35" s="204"/>
    </row>
    <row r="36" spans="1:5" ht="18.75" customHeight="1">
      <c r="A36" s="204"/>
      <c r="B36" s="204"/>
      <c r="C36" s="204"/>
    </row>
    <row r="37" spans="1:5" ht="33.75" customHeight="1"/>
    <row r="38" spans="1:5" ht="33.75" customHeight="1"/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7" firstPageNumber="41" fitToHeight="0" orientation="portrait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S23"/>
  <sheetViews>
    <sheetView showZeros="0" defaultGridColor="0" colorId="8" workbookViewId="0"/>
  </sheetViews>
  <sheetFormatPr defaultColWidth="8.69921875" defaultRowHeight="15.6"/>
  <cols>
    <col min="1" max="1" width="46.59765625" style="170" customWidth="1"/>
    <col min="2" max="2" width="10.59765625" style="170" customWidth="1"/>
    <col min="3" max="3" width="10.8984375" style="170" customWidth="1"/>
    <col min="4" max="5" width="9.8984375" style="170" customWidth="1"/>
    <col min="6" max="7" width="9" style="170" customWidth="1"/>
    <col min="8" max="235" width="8.69921875" style="170"/>
    <col min="236" max="236" width="62.69921875" style="170" customWidth="1"/>
    <col min="237" max="238" width="13.19921875" style="170" customWidth="1"/>
    <col min="239" max="239" width="10.5" style="170" customWidth="1"/>
    <col min="240" max="240" width="12.19921875" style="170" customWidth="1"/>
    <col min="241" max="241" width="8.69921875" style="170" hidden="1" customWidth="1"/>
    <col min="242" max="258" width="9" style="170" customWidth="1"/>
    <col min="259" max="491" width="8.69921875" style="170"/>
    <col min="492" max="492" width="62.69921875" style="170" customWidth="1"/>
    <col min="493" max="494" width="13.19921875" style="170" customWidth="1"/>
    <col min="495" max="495" width="10.5" style="170" customWidth="1"/>
    <col min="496" max="496" width="12.19921875" style="170" customWidth="1"/>
    <col min="497" max="497" width="8.69921875" style="170" hidden="1" customWidth="1"/>
    <col min="498" max="514" width="9" style="170" customWidth="1"/>
    <col min="515" max="747" width="8.69921875" style="170"/>
    <col min="748" max="748" width="62.69921875" style="170" customWidth="1"/>
    <col min="749" max="750" width="13.19921875" style="170" customWidth="1"/>
    <col min="751" max="751" width="10.5" style="170" customWidth="1"/>
    <col min="752" max="752" width="12.19921875" style="170" customWidth="1"/>
    <col min="753" max="753" width="8.69921875" style="170" hidden="1" customWidth="1"/>
    <col min="754" max="770" width="9" style="170" customWidth="1"/>
    <col min="771" max="1003" width="8.69921875" style="170"/>
    <col min="1004" max="1004" width="62.69921875" style="170" customWidth="1"/>
    <col min="1005" max="1006" width="13.19921875" style="170" customWidth="1"/>
    <col min="1007" max="1007" width="10.5" style="170" customWidth="1"/>
    <col min="1008" max="1008" width="12.19921875" style="170" customWidth="1"/>
    <col min="1009" max="1009" width="8.69921875" style="170" hidden="1" customWidth="1"/>
    <col min="1010" max="1026" width="9" style="170" customWidth="1"/>
    <col min="1027" max="1259" width="8.69921875" style="170"/>
    <col min="1260" max="1260" width="62.69921875" style="170" customWidth="1"/>
    <col min="1261" max="1262" width="13.19921875" style="170" customWidth="1"/>
    <col min="1263" max="1263" width="10.5" style="170" customWidth="1"/>
    <col min="1264" max="1264" width="12.19921875" style="170" customWidth="1"/>
    <col min="1265" max="1265" width="8.69921875" style="170" hidden="1" customWidth="1"/>
    <col min="1266" max="1282" width="9" style="170" customWidth="1"/>
    <col min="1283" max="1515" width="8.69921875" style="170"/>
    <col min="1516" max="1516" width="62.69921875" style="170" customWidth="1"/>
    <col min="1517" max="1518" width="13.19921875" style="170" customWidth="1"/>
    <col min="1519" max="1519" width="10.5" style="170" customWidth="1"/>
    <col min="1520" max="1520" width="12.19921875" style="170" customWidth="1"/>
    <col min="1521" max="1521" width="8.69921875" style="170" hidden="1" customWidth="1"/>
    <col min="1522" max="1538" width="9" style="170" customWidth="1"/>
    <col min="1539" max="1771" width="8.69921875" style="170"/>
    <col min="1772" max="1772" width="62.69921875" style="170" customWidth="1"/>
    <col min="1773" max="1774" width="13.19921875" style="170" customWidth="1"/>
    <col min="1775" max="1775" width="10.5" style="170" customWidth="1"/>
    <col min="1776" max="1776" width="12.19921875" style="170" customWidth="1"/>
    <col min="1777" max="1777" width="8.69921875" style="170" hidden="1" customWidth="1"/>
    <col min="1778" max="1794" width="9" style="170" customWidth="1"/>
    <col min="1795" max="2027" width="8.69921875" style="170"/>
    <col min="2028" max="2028" width="62.69921875" style="170" customWidth="1"/>
    <col min="2029" max="2030" width="13.19921875" style="170" customWidth="1"/>
    <col min="2031" max="2031" width="10.5" style="170" customWidth="1"/>
    <col min="2032" max="2032" width="12.19921875" style="170" customWidth="1"/>
    <col min="2033" max="2033" width="8.69921875" style="170" hidden="1" customWidth="1"/>
    <col min="2034" max="2050" width="9" style="170" customWidth="1"/>
    <col min="2051" max="2283" width="8.69921875" style="170"/>
    <col min="2284" max="2284" width="62.69921875" style="170" customWidth="1"/>
    <col min="2285" max="2286" width="13.19921875" style="170" customWidth="1"/>
    <col min="2287" max="2287" width="10.5" style="170" customWidth="1"/>
    <col min="2288" max="2288" width="12.19921875" style="170" customWidth="1"/>
    <col min="2289" max="2289" width="8.69921875" style="170" hidden="1" customWidth="1"/>
    <col min="2290" max="2306" width="9" style="170" customWidth="1"/>
    <col min="2307" max="2539" width="8.69921875" style="170"/>
    <col min="2540" max="2540" width="62.69921875" style="170" customWidth="1"/>
    <col min="2541" max="2542" width="13.19921875" style="170" customWidth="1"/>
    <col min="2543" max="2543" width="10.5" style="170" customWidth="1"/>
    <col min="2544" max="2544" width="12.19921875" style="170" customWidth="1"/>
    <col min="2545" max="2545" width="8.69921875" style="170" hidden="1" customWidth="1"/>
    <col min="2546" max="2562" width="9" style="170" customWidth="1"/>
    <col min="2563" max="2795" width="8.69921875" style="170"/>
    <col min="2796" max="2796" width="62.69921875" style="170" customWidth="1"/>
    <col min="2797" max="2798" width="13.19921875" style="170" customWidth="1"/>
    <col min="2799" max="2799" width="10.5" style="170" customWidth="1"/>
    <col min="2800" max="2800" width="12.19921875" style="170" customWidth="1"/>
    <col min="2801" max="2801" width="8.69921875" style="170" hidden="1" customWidth="1"/>
    <col min="2802" max="2818" width="9" style="170" customWidth="1"/>
    <col min="2819" max="3051" width="8.69921875" style="170"/>
    <col min="3052" max="3052" width="62.69921875" style="170" customWidth="1"/>
    <col min="3053" max="3054" width="13.19921875" style="170" customWidth="1"/>
    <col min="3055" max="3055" width="10.5" style="170" customWidth="1"/>
    <col min="3056" max="3056" width="12.19921875" style="170" customWidth="1"/>
    <col min="3057" max="3057" width="8.69921875" style="170" hidden="1" customWidth="1"/>
    <col min="3058" max="3074" width="9" style="170" customWidth="1"/>
    <col min="3075" max="3307" width="8.69921875" style="170"/>
    <col min="3308" max="3308" width="62.69921875" style="170" customWidth="1"/>
    <col min="3309" max="3310" width="13.19921875" style="170" customWidth="1"/>
    <col min="3311" max="3311" width="10.5" style="170" customWidth="1"/>
    <col min="3312" max="3312" width="12.19921875" style="170" customWidth="1"/>
    <col min="3313" max="3313" width="8.69921875" style="170" hidden="1" customWidth="1"/>
    <col min="3314" max="3330" width="9" style="170" customWidth="1"/>
    <col min="3331" max="3563" width="8.69921875" style="170"/>
    <col min="3564" max="3564" width="62.69921875" style="170" customWidth="1"/>
    <col min="3565" max="3566" width="13.19921875" style="170" customWidth="1"/>
    <col min="3567" max="3567" width="10.5" style="170" customWidth="1"/>
    <col min="3568" max="3568" width="12.19921875" style="170" customWidth="1"/>
    <col min="3569" max="3569" width="8.69921875" style="170" hidden="1" customWidth="1"/>
    <col min="3570" max="3586" width="9" style="170" customWidth="1"/>
    <col min="3587" max="3819" width="8.69921875" style="170"/>
    <col min="3820" max="3820" width="62.69921875" style="170" customWidth="1"/>
    <col min="3821" max="3822" width="13.19921875" style="170" customWidth="1"/>
    <col min="3823" max="3823" width="10.5" style="170" customWidth="1"/>
    <col min="3824" max="3824" width="12.19921875" style="170" customWidth="1"/>
    <col min="3825" max="3825" width="8.69921875" style="170" hidden="1" customWidth="1"/>
    <col min="3826" max="3842" width="9" style="170" customWidth="1"/>
    <col min="3843" max="4075" width="8.69921875" style="170"/>
    <col min="4076" max="4076" width="62.69921875" style="170" customWidth="1"/>
    <col min="4077" max="4078" width="13.19921875" style="170" customWidth="1"/>
    <col min="4079" max="4079" width="10.5" style="170" customWidth="1"/>
    <col min="4080" max="4080" width="12.19921875" style="170" customWidth="1"/>
    <col min="4081" max="4081" width="8.69921875" style="170" hidden="1" customWidth="1"/>
    <col min="4082" max="4098" width="9" style="170" customWidth="1"/>
    <col min="4099" max="4331" width="8.69921875" style="170"/>
    <col min="4332" max="4332" width="62.69921875" style="170" customWidth="1"/>
    <col min="4333" max="4334" width="13.19921875" style="170" customWidth="1"/>
    <col min="4335" max="4335" width="10.5" style="170" customWidth="1"/>
    <col min="4336" max="4336" width="12.19921875" style="170" customWidth="1"/>
    <col min="4337" max="4337" width="8.69921875" style="170" hidden="1" customWidth="1"/>
    <col min="4338" max="4354" width="9" style="170" customWidth="1"/>
    <col min="4355" max="4587" width="8.69921875" style="170"/>
    <col min="4588" max="4588" width="62.69921875" style="170" customWidth="1"/>
    <col min="4589" max="4590" width="13.19921875" style="170" customWidth="1"/>
    <col min="4591" max="4591" width="10.5" style="170" customWidth="1"/>
    <col min="4592" max="4592" width="12.19921875" style="170" customWidth="1"/>
    <col min="4593" max="4593" width="8.69921875" style="170" hidden="1" customWidth="1"/>
    <col min="4594" max="4610" width="9" style="170" customWidth="1"/>
    <col min="4611" max="4843" width="8.69921875" style="170"/>
    <col min="4844" max="4844" width="62.69921875" style="170" customWidth="1"/>
    <col min="4845" max="4846" width="13.19921875" style="170" customWidth="1"/>
    <col min="4847" max="4847" width="10.5" style="170" customWidth="1"/>
    <col min="4848" max="4848" width="12.19921875" style="170" customWidth="1"/>
    <col min="4849" max="4849" width="8.69921875" style="170" hidden="1" customWidth="1"/>
    <col min="4850" max="4866" width="9" style="170" customWidth="1"/>
    <col min="4867" max="5099" width="8.69921875" style="170"/>
    <col min="5100" max="5100" width="62.69921875" style="170" customWidth="1"/>
    <col min="5101" max="5102" width="13.19921875" style="170" customWidth="1"/>
    <col min="5103" max="5103" width="10.5" style="170" customWidth="1"/>
    <col min="5104" max="5104" width="12.19921875" style="170" customWidth="1"/>
    <col min="5105" max="5105" width="8.69921875" style="170" hidden="1" customWidth="1"/>
    <col min="5106" max="5122" width="9" style="170" customWidth="1"/>
    <col min="5123" max="5355" width="8.69921875" style="170"/>
    <col min="5356" max="5356" width="62.69921875" style="170" customWidth="1"/>
    <col min="5357" max="5358" width="13.19921875" style="170" customWidth="1"/>
    <col min="5359" max="5359" width="10.5" style="170" customWidth="1"/>
    <col min="5360" max="5360" width="12.19921875" style="170" customWidth="1"/>
    <col min="5361" max="5361" width="8.69921875" style="170" hidden="1" customWidth="1"/>
    <col min="5362" max="5378" width="9" style="170" customWidth="1"/>
    <col min="5379" max="5611" width="8.69921875" style="170"/>
    <col min="5612" max="5612" width="62.69921875" style="170" customWidth="1"/>
    <col min="5613" max="5614" width="13.19921875" style="170" customWidth="1"/>
    <col min="5615" max="5615" width="10.5" style="170" customWidth="1"/>
    <col min="5616" max="5616" width="12.19921875" style="170" customWidth="1"/>
    <col min="5617" max="5617" width="8.69921875" style="170" hidden="1" customWidth="1"/>
    <col min="5618" max="5634" width="9" style="170" customWidth="1"/>
    <col min="5635" max="5867" width="8.69921875" style="170"/>
    <col min="5868" max="5868" width="62.69921875" style="170" customWidth="1"/>
    <col min="5869" max="5870" width="13.19921875" style="170" customWidth="1"/>
    <col min="5871" max="5871" width="10.5" style="170" customWidth="1"/>
    <col min="5872" max="5872" width="12.19921875" style="170" customWidth="1"/>
    <col min="5873" max="5873" width="8.69921875" style="170" hidden="1" customWidth="1"/>
    <col min="5874" max="5890" width="9" style="170" customWidth="1"/>
    <col min="5891" max="6123" width="8.69921875" style="170"/>
    <col min="6124" max="6124" width="62.69921875" style="170" customWidth="1"/>
    <col min="6125" max="6126" width="13.19921875" style="170" customWidth="1"/>
    <col min="6127" max="6127" width="10.5" style="170" customWidth="1"/>
    <col min="6128" max="6128" width="12.19921875" style="170" customWidth="1"/>
    <col min="6129" max="6129" width="8.69921875" style="170" hidden="1" customWidth="1"/>
    <col min="6130" max="6146" width="9" style="170" customWidth="1"/>
    <col min="6147" max="6379" width="8.69921875" style="170"/>
    <col min="6380" max="6380" width="62.69921875" style="170" customWidth="1"/>
    <col min="6381" max="6382" width="13.19921875" style="170" customWidth="1"/>
    <col min="6383" max="6383" width="10.5" style="170" customWidth="1"/>
    <col min="6384" max="6384" width="12.19921875" style="170" customWidth="1"/>
    <col min="6385" max="6385" width="8.69921875" style="170" hidden="1" customWidth="1"/>
    <col min="6386" max="6402" width="9" style="170" customWidth="1"/>
    <col min="6403" max="6635" width="8.69921875" style="170"/>
    <col min="6636" max="6636" width="62.69921875" style="170" customWidth="1"/>
    <col min="6637" max="6638" width="13.19921875" style="170" customWidth="1"/>
    <col min="6639" max="6639" width="10.5" style="170" customWidth="1"/>
    <col min="6640" max="6640" width="12.19921875" style="170" customWidth="1"/>
    <col min="6641" max="6641" width="8.69921875" style="170" hidden="1" customWidth="1"/>
    <col min="6642" max="6658" width="9" style="170" customWidth="1"/>
    <col min="6659" max="6891" width="8.69921875" style="170"/>
    <col min="6892" max="6892" width="62.69921875" style="170" customWidth="1"/>
    <col min="6893" max="6894" width="13.19921875" style="170" customWidth="1"/>
    <col min="6895" max="6895" width="10.5" style="170" customWidth="1"/>
    <col min="6896" max="6896" width="12.19921875" style="170" customWidth="1"/>
    <col min="6897" max="6897" width="8.69921875" style="170" hidden="1" customWidth="1"/>
    <col min="6898" max="6914" width="9" style="170" customWidth="1"/>
    <col min="6915" max="7147" width="8.69921875" style="170"/>
    <col min="7148" max="7148" width="62.69921875" style="170" customWidth="1"/>
    <col min="7149" max="7150" width="13.19921875" style="170" customWidth="1"/>
    <col min="7151" max="7151" width="10.5" style="170" customWidth="1"/>
    <col min="7152" max="7152" width="12.19921875" style="170" customWidth="1"/>
    <col min="7153" max="7153" width="8.69921875" style="170" hidden="1" customWidth="1"/>
    <col min="7154" max="7170" width="9" style="170" customWidth="1"/>
    <col min="7171" max="7403" width="8.69921875" style="170"/>
    <col min="7404" max="7404" width="62.69921875" style="170" customWidth="1"/>
    <col min="7405" max="7406" width="13.19921875" style="170" customWidth="1"/>
    <col min="7407" max="7407" width="10.5" style="170" customWidth="1"/>
    <col min="7408" max="7408" width="12.19921875" style="170" customWidth="1"/>
    <col min="7409" max="7409" width="8.69921875" style="170" hidden="1" customWidth="1"/>
    <col min="7410" max="7426" width="9" style="170" customWidth="1"/>
    <col min="7427" max="7659" width="8.69921875" style="170"/>
    <col min="7660" max="7660" width="62.69921875" style="170" customWidth="1"/>
    <col min="7661" max="7662" width="13.19921875" style="170" customWidth="1"/>
    <col min="7663" max="7663" width="10.5" style="170" customWidth="1"/>
    <col min="7664" max="7664" width="12.19921875" style="170" customWidth="1"/>
    <col min="7665" max="7665" width="8.69921875" style="170" hidden="1" customWidth="1"/>
    <col min="7666" max="7682" width="9" style="170" customWidth="1"/>
    <col min="7683" max="7915" width="8.69921875" style="170"/>
    <col min="7916" max="7916" width="62.69921875" style="170" customWidth="1"/>
    <col min="7917" max="7918" width="13.19921875" style="170" customWidth="1"/>
    <col min="7919" max="7919" width="10.5" style="170" customWidth="1"/>
    <col min="7920" max="7920" width="12.19921875" style="170" customWidth="1"/>
    <col min="7921" max="7921" width="8.69921875" style="170" hidden="1" customWidth="1"/>
    <col min="7922" max="7938" width="9" style="170" customWidth="1"/>
    <col min="7939" max="8171" width="8.69921875" style="170"/>
    <col min="8172" max="8172" width="62.69921875" style="170" customWidth="1"/>
    <col min="8173" max="8174" width="13.19921875" style="170" customWidth="1"/>
    <col min="8175" max="8175" width="10.5" style="170" customWidth="1"/>
    <col min="8176" max="8176" width="12.19921875" style="170" customWidth="1"/>
    <col min="8177" max="8177" width="8.69921875" style="170" hidden="1" customWidth="1"/>
    <col min="8178" max="8194" width="9" style="170" customWidth="1"/>
    <col min="8195" max="8427" width="8.69921875" style="170"/>
    <col min="8428" max="8428" width="62.69921875" style="170" customWidth="1"/>
    <col min="8429" max="8430" width="13.19921875" style="170" customWidth="1"/>
    <col min="8431" max="8431" width="10.5" style="170" customWidth="1"/>
    <col min="8432" max="8432" width="12.19921875" style="170" customWidth="1"/>
    <col min="8433" max="8433" width="8.69921875" style="170" hidden="1" customWidth="1"/>
    <col min="8434" max="8450" width="9" style="170" customWidth="1"/>
    <col min="8451" max="8683" width="8.69921875" style="170"/>
    <col min="8684" max="8684" width="62.69921875" style="170" customWidth="1"/>
    <col min="8685" max="8686" width="13.19921875" style="170" customWidth="1"/>
    <col min="8687" max="8687" width="10.5" style="170" customWidth="1"/>
    <col min="8688" max="8688" width="12.19921875" style="170" customWidth="1"/>
    <col min="8689" max="8689" width="8.69921875" style="170" hidden="1" customWidth="1"/>
    <col min="8690" max="8706" width="9" style="170" customWidth="1"/>
    <col min="8707" max="8939" width="8.69921875" style="170"/>
    <col min="8940" max="8940" width="62.69921875" style="170" customWidth="1"/>
    <col min="8941" max="8942" width="13.19921875" style="170" customWidth="1"/>
    <col min="8943" max="8943" width="10.5" style="170" customWidth="1"/>
    <col min="8944" max="8944" width="12.19921875" style="170" customWidth="1"/>
    <col min="8945" max="8945" width="8.69921875" style="170" hidden="1" customWidth="1"/>
    <col min="8946" max="8962" width="9" style="170" customWidth="1"/>
    <col min="8963" max="9195" width="8.69921875" style="170"/>
    <col min="9196" max="9196" width="62.69921875" style="170" customWidth="1"/>
    <col min="9197" max="9198" width="13.19921875" style="170" customWidth="1"/>
    <col min="9199" max="9199" width="10.5" style="170" customWidth="1"/>
    <col min="9200" max="9200" width="12.19921875" style="170" customWidth="1"/>
    <col min="9201" max="9201" width="8.69921875" style="170" hidden="1" customWidth="1"/>
    <col min="9202" max="9218" width="9" style="170" customWidth="1"/>
    <col min="9219" max="9451" width="8.69921875" style="170"/>
    <col min="9452" max="9452" width="62.69921875" style="170" customWidth="1"/>
    <col min="9453" max="9454" width="13.19921875" style="170" customWidth="1"/>
    <col min="9455" max="9455" width="10.5" style="170" customWidth="1"/>
    <col min="9456" max="9456" width="12.19921875" style="170" customWidth="1"/>
    <col min="9457" max="9457" width="8.69921875" style="170" hidden="1" customWidth="1"/>
    <col min="9458" max="9474" width="9" style="170" customWidth="1"/>
    <col min="9475" max="9707" width="8.69921875" style="170"/>
    <col min="9708" max="9708" width="62.69921875" style="170" customWidth="1"/>
    <col min="9709" max="9710" width="13.19921875" style="170" customWidth="1"/>
    <col min="9711" max="9711" width="10.5" style="170" customWidth="1"/>
    <col min="9712" max="9712" width="12.19921875" style="170" customWidth="1"/>
    <col min="9713" max="9713" width="8.69921875" style="170" hidden="1" customWidth="1"/>
    <col min="9714" max="9730" width="9" style="170" customWidth="1"/>
    <col min="9731" max="9963" width="8.69921875" style="170"/>
    <col min="9964" max="9964" width="62.69921875" style="170" customWidth="1"/>
    <col min="9965" max="9966" width="13.19921875" style="170" customWidth="1"/>
    <col min="9967" max="9967" width="10.5" style="170" customWidth="1"/>
    <col min="9968" max="9968" width="12.19921875" style="170" customWidth="1"/>
    <col min="9969" max="9969" width="8.69921875" style="170" hidden="1" customWidth="1"/>
    <col min="9970" max="9986" width="9" style="170" customWidth="1"/>
    <col min="9987" max="10219" width="8.69921875" style="170"/>
    <col min="10220" max="10220" width="62.69921875" style="170" customWidth="1"/>
    <col min="10221" max="10222" width="13.19921875" style="170" customWidth="1"/>
    <col min="10223" max="10223" width="10.5" style="170" customWidth="1"/>
    <col min="10224" max="10224" width="12.19921875" style="170" customWidth="1"/>
    <col min="10225" max="10225" width="8.69921875" style="170" hidden="1" customWidth="1"/>
    <col min="10226" max="10242" width="9" style="170" customWidth="1"/>
    <col min="10243" max="10475" width="8.69921875" style="170"/>
    <col min="10476" max="10476" width="62.69921875" style="170" customWidth="1"/>
    <col min="10477" max="10478" width="13.19921875" style="170" customWidth="1"/>
    <col min="10479" max="10479" width="10.5" style="170" customWidth="1"/>
    <col min="10480" max="10480" width="12.19921875" style="170" customWidth="1"/>
    <col min="10481" max="10481" width="8.69921875" style="170" hidden="1" customWidth="1"/>
    <col min="10482" max="10498" width="9" style="170" customWidth="1"/>
    <col min="10499" max="10731" width="8.69921875" style="170"/>
    <col min="10732" max="10732" width="62.69921875" style="170" customWidth="1"/>
    <col min="10733" max="10734" width="13.19921875" style="170" customWidth="1"/>
    <col min="10735" max="10735" width="10.5" style="170" customWidth="1"/>
    <col min="10736" max="10736" width="12.19921875" style="170" customWidth="1"/>
    <col min="10737" max="10737" width="8.69921875" style="170" hidden="1" customWidth="1"/>
    <col min="10738" max="10754" width="9" style="170" customWidth="1"/>
    <col min="10755" max="10987" width="8.69921875" style="170"/>
    <col min="10988" max="10988" width="62.69921875" style="170" customWidth="1"/>
    <col min="10989" max="10990" width="13.19921875" style="170" customWidth="1"/>
    <col min="10991" max="10991" width="10.5" style="170" customWidth="1"/>
    <col min="10992" max="10992" width="12.19921875" style="170" customWidth="1"/>
    <col min="10993" max="10993" width="8.69921875" style="170" hidden="1" customWidth="1"/>
    <col min="10994" max="11010" width="9" style="170" customWidth="1"/>
    <col min="11011" max="11243" width="8.69921875" style="170"/>
    <col min="11244" max="11244" width="62.69921875" style="170" customWidth="1"/>
    <col min="11245" max="11246" width="13.19921875" style="170" customWidth="1"/>
    <col min="11247" max="11247" width="10.5" style="170" customWidth="1"/>
    <col min="11248" max="11248" width="12.19921875" style="170" customWidth="1"/>
    <col min="11249" max="11249" width="8.69921875" style="170" hidden="1" customWidth="1"/>
    <col min="11250" max="11266" width="9" style="170" customWidth="1"/>
    <col min="11267" max="11499" width="8.69921875" style="170"/>
    <col min="11500" max="11500" width="62.69921875" style="170" customWidth="1"/>
    <col min="11501" max="11502" width="13.19921875" style="170" customWidth="1"/>
    <col min="11503" max="11503" width="10.5" style="170" customWidth="1"/>
    <col min="11504" max="11504" width="12.19921875" style="170" customWidth="1"/>
    <col min="11505" max="11505" width="8.69921875" style="170" hidden="1" customWidth="1"/>
    <col min="11506" max="11522" width="9" style="170" customWidth="1"/>
    <col min="11523" max="11755" width="8.69921875" style="170"/>
    <col min="11756" max="11756" width="62.69921875" style="170" customWidth="1"/>
    <col min="11757" max="11758" width="13.19921875" style="170" customWidth="1"/>
    <col min="11759" max="11759" width="10.5" style="170" customWidth="1"/>
    <col min="11760" max="11760" width="12.19921875" style="170" customWidth="1"/>
    <col min="11761" max="11761" width="8.69921875" style="170" hidden="1" customWidth="1"/>
    <col min="11762" max="11778" width="9" style="170" customWidth="1"/>
    <col min="11779" max="12011" width="8.69921875" style="170"/>
    <col min="12012" max="12012" width="62.69921875" style="170" customWidth="1"/>
    <col min="12013" max="12014" width="13.19921875" style="170" customWidth="1"/>
    <col min="12015" max="12015" width="10.5" style="170" customWidth="1"/>
    <col min="12016" max="12016" width="12.19921875" style="170" customWidth="1"/>
    <col min="12017" max="12017" width="8.69921875" style="170" hidden="1" customWidth="1"/>
    <col min="12018" max="12034" width="9" style="170" customWidth="1"/>
    <col min="12035" max="12267" width="8.69921875" style="170"/>
    <col min="12268" max="12268" width="62.69921875" style="170" customWidth="1"/>
    <col min="12269" max="12270" width="13.19921875" style="170" customWidth="1"/>
    <col min="12271" max="12271" width="10.5" style="170" customWidth="1"/>
    <col min="12272" max="12272" width="12.19921875" style="170" customWidth="1"/>
    <col min="12273" max="12273" width="8.69921875" style="170" hidden="1" customWidth="1"/>
    <col min="12274" max="12290" width="9" style="170" customWidth="1"/>
    <col min="12291" max="12523" width="8.69921875" style="170"/>
    <col min="12524" max="12524" width="62.69921875" style="170" customWidth="1"/>
    <col min="12525" max="12526" width="13.19921875" style="170" customWidth="1"/>
    <col min="12527" max="12527" width="10.5" style="170" customWidth="1"/>
    <col min="12528" max="12528" width="12.19921875" style="170" customWidth="1"/>
    <col min="12529" max="12529" width="8.69921875" style="170" hidden="1" customWidth="1"/>
    <col min="12530" max="12546" width="9" style="170" customWidth="1"/>
    <col min="12547" max="12779" width="8.69921875" style="170"/>
    <col min="12780" max="12780" width="62.69921875" style="170" customWidth="1"/>
    <col min="12781" max="12782" width="13.19921875" style="170" customWidth="1"/>
    <col min="12783" max="12783" width="10.5" style="170" customWidth="1"/>
    <col min="12784" max="12784" width="12.19921875" style="170" customWidth="1"/>
    <col min="12785" max="12785" width="8.69921875" style="170" hidden="1" customWidth="1"/>
    <col min="12786" max="12802" width="9" style="170" customWidth="1"/>
    <col min="12803" max="13035" width="8.69921875" style="170"/>
    <col min="13036" max="13036" width="62.69921875" style="170" customWidth="1"/>
    <col min="13037" max="13038" width="13.19921875" style="170" customWidth="1"/>
    <col min="13039" max="13039" width="10.5" style="170" customWidth="1"/>
    <col min="13040" max="13040" width="12.19921875" style="170" customWidth="1"/>
    <col min="13041" max="13041" width="8.69921875" style="170" hidden="1" customWidth="1"/>
    <col min="13042" max="13058" width="9" style="170" customWidth="1"/>
    <col min="13059" max="13291" width="8.69921875" style="170"/>
    <col min="13292" max="13292" width="62.69921875" style="170" customWidth="1"/>
    <col min="13293" max="13294" width="13.19921875" style="170" customWidth="1"/>
    <col min="13295" max="13295" width="10.5" style="170" customWidth="1"/>
    <col min="13296" max="13296" width="12.19921875" style="170" customWidth="1"/>
    <col min="13297" max="13297" width="8.69921875" style="170" hidden="1" customWidth="1"/>
    <col min="13298" max="13314" width="9" style="170" customWidth="1"/>
    <col min="13315" max="13547" width="8.69921875" style="170"/>
    <col min="13548" max="13548" width="62.69921875" style="170" customWidth="1"/>
    <col min="13549" max="13550" width="13.19921875" style="170" customWidth="1"/>
    <col min="13551" max="13551" width="10.5" style="170" customWidth="1"/>
    <col min="13552" max="13552" width="12.19921875" style="170" customWidth="1"/>
    <col min="13553" max="13553" width="8.69921875" style="170" hidden="1" customWidth="1"/>
    <col min="13554" max="13570" width="9" style="170" customWidth="1"/>
    <col min="13571" max="13803" width="8.69921875" style="170"/>
    <col min="13804" max="13804" width="62.69921875" style="170" customWidth="1"/>
    <col min="13805" max="13806" width="13.19921875" style="170" customWidth="1"/>
    <col min="13807" max="13807" width="10.5" style="170" customWidth="1"/>
    <col min="13808" max="13808" width="12.19921875" style="170" customWidth="1"/>
    <col min="13809" max="13809" width="8.69921875" style="170" hidden="1" customWidth="1"/>
    <col min="13810" max="13826" width="9" style="170" customWidth="1"/>
    <col min="13827" max="14059" width="8.69921875" style="170"/>
    <col min="14060" max="14060" width="62.69921875" style="170" customWidth="1"/>
    <col min="14061" max="14062" width="13.19921875" style="170" customWidth="1"/>
    <col min="14063" max="14063" width="10.5" style="170" customWidth="1"/>
    <col min="14064" max="14064" width="12.19921875" style="170" customWidth="1"/>
    <col min="14065" max="14065" width="8.69921875" style="170" hidden="1" customWidth="1"/>
    <col min="14066" max="14082" width="9" style="170" customWidth="1"/>
    <col min="14083" max="14315" width="8.69921875" style="170"/>
    <col min="14316" max="14316" width="62.69921875" style="170" customWidth="1"/>
    <col min="14317" max="14318" width="13.19921875" style="170" customWidth="1"/>
    <col min="14319" max="14319" width="10.5" style="170" customWidth="1"/>
    <col min="14320" max="14320" width="12.19921875" style="170" customWidth="1"/>
    <col min="14321" max="14321" width="8.69921875" style="170" hidden="1" customWidth="1"/>
    <col min="14322" max="14338" width="9" style="170" customWidth="1"/>
    <col min="14339" max="14571" width="8.69921875" style="170"/>
    <col min="14572" max="14572" width="62.69921875" style="170" customWidth="1"/>
    <col min="14573" max="14574" width="13.19921875" style="170" customWidth="1"/>
    <col min="14575" max="14575" width="10.5" style="170" customWidth="1"/>
    <col min="14576" max="14576" width="12.19921875" style="170" customWidth="1"/>
    <col min="14577" max="14577" width="8.69921875" style="170" hidden="1" customWidth="1"/>
    <col min="14578" max="14594" width="9" style="170" customWidth="1"/>
    <col min="14595" max="14827" width="8.69921875" style="170"/>
    <col min="14828" max="14828" width="62.69921875" style="170" customWidth="1"/>
    <col min="14829" max="14830" width="13.19921875" style="170" customWidth="1"/>
    <col min="14831" max="14831" width="10.5" style="170" customWidth="1"/>
    <col min="14832" max="14832" width="12.19921875" style="170" customWidth="1"/>
    <col min="14833" max="14833" width="8.69921875" style="170" hidden="1" customWidth="1"/>
    <col min="14834" max="14850" width="9" style="170" customWidth="1"/>
    <col min="14851" max="15083" width="8.69921875" style="170"/>
    <col min="15084" max="15084" width="62.69921875" style="170" customWidth="1"/>
    <col min="15085" max="15086" width="13.19921875" style="170" customWidth="1"/>
    <col min="15087" max="15087" width="10.5" style="170" customWidth="1"/>
    <col min="15088" max="15088" width="12.19921875" style="170" customWidth="1"/>
    <col min="15089" max="15089" width="8.69921875" style="170" hidden="1" customWidth="1"/>
    <col min="15090" max="15106" width="9" style="170" customWidth="1"/>
    <col min="15107" max="15339" width="8.69921875" style="170"/>
    <col min="15340" max="15340" width="62.69921875" style="170" customWidth="1"/>
    <col min="15341" max="15342" width="13.19921875" style="170" customWidth="1"/>
    <col min="15343" max="15343" width="10.5" style="170" customWidth="1"/>
    <col min="15344" max="15344" width="12.19921875" style="170" customWidth="1"/>
    <col min="15345" max="15345" width="8.69921875" style="170" hidden="1" customWidth="1"/>
    <col min="15346" max="15362" width="9" style="170" customWidth="1"/>
    <col min="15363" max="15595" width="8.69921875" style="170"/>
    <col min="15596" max="15596" width="62.69921875" style="170" customWidth="1"/>
    <col min="15597" max="15598" width="13.19921875" style="170" customWidth="1"/>
    <col min="15599" max="15599" width="10.5" style="170" customWidth="1"/>
    <col min="15600" max="15600" width="12.19921875" style="170" customWidth="1"/>
    <col min="15601" max="15601" width="8.69921875" style="170" hidden="1" customWidth="1"/>
    <col min="15602" max="15618" width="9" style="170" customWidth="1"/>
    <col min="15619" max="15851" width="8.69921875" style="170"/>
    <col min="15852" max="15852" width="62.69921875" style="170" customWidth="1"/>
    <col min="15853" max="15854" width="13.19921875" style="170" customWidth="1"/>
    <col min="15855" max="15855" width="10.5" style="170" customWidth="1"/>
    <col min="15856" max="15856" width="12.19921875" style="170" customWidth="1"/>
    <col min="15857" max="15857" width="8.69921875" style="170" hidden="1" customWidth="1"/>
    <col min="15858" max="15874" width="9" style="170" customWidth="1"/>
    <col min="15875" max="16107" width="8.69921875" style="170"/>
    <col min="16108" max="16108" width="62.69921875" style="170" customWidth="1"/>
    <col min="16109" max="16110" width="13.19921875" style="170" customWidth="1"/>
    <col min="16111" max="16111" width="10.5" style="170" customWidth="1"/>
    <col min="16112" max="16112" width="12.19921875" style="170" customWidth="1"/>
    <col min="16113" max="16113" width="8.69921875" style="170" hidden="1" customWidth="1"/>
    <col min="16114" max="16130" width="9" style="170" customWidth="1"/>
    <col min="16131" max="16384" width="8.69921875" style="170"/>
  </cols>
  <sheetData>
    <row r="1" spans="1:5">
      <c r="A1" s="199" t="s">
        <v>1633</v>
      </c>
    </row>
    <row r="2" spans="1:5" ht="31.5" customHeight="1">
      <c r="A2" s="339" t="s">
        <v>1360</v>
      </c>
      <c r="B2" s="339"/>
      <c r="C2" s="339"/>
      <c r="D2" s="339"/>
      <c r="E2" s="339"/>
    </row>
    <row r="3" spans="1:5" s="174" customFormat="1" ht="15" customHeight="1">
      <c r="A3" s="173"/>
      <c r="E3" s="200" t="s">
        <v>46</v>
      </c>
    </row>
    <row r="4" spans="1:5" s="197" customFormat="1" ht="52.5" customHeight="1">
      <c r="A4" s="113" t="s">
        <v>47</v>
      </c>
      <c r="B4" s="133" t="s">
        <v>48</v>
      </c>
      <c r="C4" s="133" t="s">
        <v>49</v>
      </c>
      <c r="D4" s="117" t="s">
        <v>89</v>
      </c>
      <c r="E4" s="117" t="s">
        <v>51</v>
      </c>
    </row>
    <row r="5" spans="1:5" s="197" customFormat="1" ht="20.100000000000001" customHeight="1">
      <c r="A5" s="166" t="s">
        <v>511</v>
      </c>
      <c r="B5" s="135"/>
      <c r="C5" s="135">
        <v>15</v>
      </c>
      <c r="D5" s="137"/>
      <c r="E5" s="137"/>
    </row>
    <row r="6" spans="1:5" s="197" customFormat="1" ht="20.100000000000001" customHeight="1">
      <c r="A6" s="166" t="s">
        <v>548</v>
      </c>
      <c r="B6" s="135"/>
      <c r="C6" s="135">
        <v>358</v>
      </c>
      <c r="D6" s="137"/>
      <c r="E6" s="137">
        <v>2.1440000000000001</v>
      </c>
    </row>
    <row r="7" spans="1:5" s="197" customFormat="1" ht="20.100000000000001" customHeight="1">
      <c r="A7" s="166" t="s">
        <v>715</v>
      </c>
      <c r="B7" s="135"/>
      <c r="C7" s="135"/>
      <c r="D7" s="137"/>
      <c r="E7" s="137">
        <v>0</v>
      </c>
    </row>
    <row r="8" spans="1:5" s="197" customFormat="1" ht="20.100000000000001" customHeight="1">
      <c r="A8" s="166" t="s">
        <v>785</v>
      </c>
      <c r="B8" s="135">
        <v>44105</v>
      </c>
      <c r="C8" s="135">
        <v>44988</v>
      </c>
      <c r="D8" s="137">
        <v>1.02</v>
      </c>
      <c r="E8" s="137">
        <v>1.8819999999999999</v>
      </c>
    </row>
    <row r="9" spans="1:5" s="197" customFormat="1" ht="20.100000000000001" customHeight="1">
      <c r="A9" s="166" t="s">
        <v>806</v>
      </c>
      <c r="B9" s="135"/>
      <c r="C9" s="135">
        <v>1305</v>
      </c>
      <c r="D9" s="137"/>
      <c r="E9" s="137">
        <v>1.55</v>
      </c>
    </row>
    <row r="10" spans="1:5" s="197" customFormat="1" ht="20.100000000000001" customHeight="1">
      <c r="A10" s="166" t="s">
        <v>918</v>
      </c>
      <c r="B10" s="135"/>
      <c r="C10" s="135"/>
      <c r="D10" s="137"/>
      <c r="E10" s="137"/>
    </row>
    <row r="11" spans="1:5" s="197" customFormat="1" ht="20.100000000000001" customHeight="1">
      <c r="A11" s="166" t="s">
        <v>969</v>
      </c>
      <c r="B11" s="135"/>
      <c r="C11" s="135"/>
      <c r="D11" s="137"/>
      <c r="E11" s="137">
        <v>0</v>
      </c>
    </row>
    <row r="12" spans="1:5" s="197" customFormat="1" ht="20.100000000000001" customHeight="1">
      <c r="A12" s="166" t="s">
        <v>1023</v>
      </c>
      <c r="B12" s="135"/>
      <c r="C12" s="135">
        <v>161</v>
      </c>
      <c r="D12" s="137"/>
      <c r="E12" s="137">
        <v>5.0309999999999997</v>
      </c>
    </row>
    <row r="13" spans="1:5" s="197" customFormat="1" ht="20.100000000000001" customHeight="1">
      <c r="A13" s="166" t="s">
        <v>1264</v>
      </c>
      <c r="B13" s="135">
        <v>11600</v>
      </c>
      <c r="C13" s="135">
        <v>15750</v>
      </c>
      <c r="D13" s="137">
        <v>1.3580000000000001</v>
      </c>
      <c r="E13" s="137">
        <v>23.792000000000002</v>
      </c>
    </row>
    <row r="14" spans="1:5" s="197" customFormat="1" ht="20.100000000000001" customHeight="1">
      <c r="A14" s="166" t="s">
        <v>1201</v>
      </c>
      <c r="B14" s="135">
        <v>248</v>
      </c>
      <c r="C14" s="135">
        <v>248</v>
      </c>
      <c r="D14" s="137">
        <v>1</v>
      </c>
      <c r="E14" s="137"/>
    </row>
    <row r="15" spans="1:5" s="197" customFormat="1" ht="20.100000000000001" customHeight="1">
      <c r="A15" s="166" t="s">
        <v>1207</v>
      </c>
      <c r="B15" s="135">
        <v>13</v>
      </c>
      <c r="C15" s="135">
        <v>49</v>
      </c>
      <c r="D15" s="137">
        <v>3.7690000000000001</v>
      </c>
      <c r="E15" s="137"/>
    </row>
    <row r="16" spans="1:5" s="198" customFormat="1" ht="20.100000000000001" customHeight="1">
      <c r="A16" s="179" t="s">
        <v>1361</v>
      </c>
      <c r="B16" s="139">
        <f>SUM(B5:B15)</f>
        <v>55966</v>
      </c>
      <c r="C16" s="139">
        <f>SUM(C5:C15)</f>
        <v>62874</v>
      </c>
      <c r="D16" s="180">
        <v>1.123</v>
      </c>
      <c r="E16" s="180">
        <v>2.4289999999999998</v>
      </c>
    </row>
    <row r="17" spans="1:5" s="198" customFormat="1" ht="20.100000000000001" customHeight="1">
      <c r="A17" s="181" t="s">
        <v>1362</v>
      </c>
      <c r="B17" s="135"/>
      <c r="C17" s="135">
        <v>32</v>
      </c>
      <c r="D17" s="140"/>
      <c r="E17" s="137"/>
    </row>
    <row r="18" spans="1:5" s="198" customFormat="1" ht="20.100000000000001" customHeight="1">
      <c r="A18" s="181" t="s">
        <v>1363</v>
      </c>
      <c r="B18" s="135"/>
      <c r="C18" s="135">
        <v>10000</v>
      </c>
      <c r="D18" s="140"/>
      <c r="E18" s="137"/>
    </row>
    <row r="19" spans="1:5" s="197" customFormat="1" ht="20.100000000000001" customHeight="1">
      <c r="A19" s="181" t="s">
        <v>115</v>
      </c>
      <c r="B19" s="135"/>
      <c r="C19" s="135">
        <v>0</v>
      </c>
      <c r="D19" s="182"/>
      <c r="E19" s="137"/>
    </row>
    <row r="20" spans="1:5" s="197" customFormat="1" ht="20.100000000000001" customHeight="1">
      <c r="A20" s="181" t="s">
        <v>1364</v>
      </c>
      <c r="B20" s="135"/>
      <c r="C20" s="135">
        <v>0</v>
      </c>
      <c r="D20" s="182"/>
      <c r="E20" s="137"/>
    </row>
    <row r="21" spans="1:5" s="197" customFormat="1" ht="20.100000000000001" customHeight="1">
      <c r="A21" s="181" t="s">
        <v>1365</v>
      </c>
      <c r="B21" s="135"/>
      <c r="C21" s="135">
        <v>0</v>
      </c>
      <c r="D21" s="182"/>
      <c r="E21" s="137"/>
    </row>
    <row r="22" spans="1:5" s="197" customFormat="1" ht="20.100000000000001" customHeight="1">
      <c r="A22" s="181" t="s">
        <v>1366</v>
      </c>
      <c r="B22" s="135"/>
      <c r="C22" s="135">
        <v>9683</v>
      </c>
      <c r="D22" s="182"/>
      <c r="E22" s="137"/>
    </row>
    <row r="23" spans="1:5" s="198" customFormat="1" ht="20.100000000000001" customHeight="1">
      <c r="A23" s="179" t="s">
        <v>125</v>
      </c>
      <c r="B23" s="139"/>
      <c r="C23" s="139">
        <f>C16+C18+C22+C17</f>
        <v>82589</v>
      </c>
      <c r="D23" s="140"/>
      <c r="E23" s="180">
        <v>2.4300000000000002</v>
      </c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3" firstPageNumber="42" fitToHeight="0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Y33"/>
  <sheetViews>
    <sheetView showZeros="0" workbookViewId="0"/>
  </sheetViews>
  <sheetFormatPr defaultColWidth="9" defaultRowHeight="14.4"/>
  <cols>
    <col min="1" max="1" width="40.69921875" style="184" customWidth="1"/>
    <col min="2" max="2" width="11.5" style="184" customWidth="1"/>
    <col min="3" max="3" width="9.69921875" style="185" customWidth="1"/>
    <col min="4" max="4" width="11.3984375" style="185" customWidth="1"/>
    <col min="5" max="5" width="13.19921875" style="185" customWidth="1"/>
    <col min="6" max="241" width="9" style="184"/>
    <col min="242" max="242" width="44.19921875" style="184" customWidth="1"/>
    <col min="243" max="244" width="13.19921875" style="184" customWidth="1"/>
    <col min="245" max="245" width="10.3984375" style="184" customWidth="1"/>
    <col min="246" max="246" width="12.09765625" style="184" customWidth="1"/>
    <col min="247" max="247" width="9" style="184" hidden="1" customWidth="1"/>
    <col min="248" max="497" width="9" style="184"/>
    <col min="498" max="498" width="44.19921875" style="184" customWidth="1"/>
    <col min="499" max="500" width="13.19921875" style="184" customWidth="1"/>
    <col min="501" max="501" width="10.3984375" style="184" customWidth="1"/>
    <col min="502" max="502" width="12.09765625" style="184" customWidth="1"/>
    <col min="503" max="503" width="9" style="184" hidden="1" customWidth="1"/>
    <col min="504" max="753" width="9" style="184"/>
    <col min="754" max="754" width="44.19921875" style="184" customWidth="1"/>
    <col min="755" max="756" width="13.19921875" style="184" customWidth="1"/>
    <col min="757" max="757" width="10.3984375" style="184" customWidth="1"/>
    <col min="758" max="758" width="12.09765625" style="184" customWidth="1"/>
    <col min="759" max="759" width="9" style="184" hidden="1" customWidth="1"/>
    <col min="760" max="1009" width="9" style="184"/>
    <col min="1010" max="1010" width="44.19921875" style="184" customWidth="1"/>
    <col min="1011" max="1012" width="13.19921875" style="184" customWidth="1"/>
    <col min="1013" max="1013" width="10.3984375" style="184" customWidth="1"/>
    <col min="1014" max="1014" width="12.09765625" style="184" customWidth="1"/>
    <col min="1015" max="1015" width="9" style="184" hidden="1" customWidth="1"/>
    <col min="1016" max="1265" width="9" style="184"/>
    <col min="1266" max="1266" width="44.19921875" style="184" customWidth="1"/>
    <col min="1267" max="1268" width="13.19921875" style="184" customWidth="1"/>
    <col min="1269" max="1269" width="10.3984375" style="184" customWidth="1"/>
    <col min="1270" max="1270" width="12.09765625" style="184" customWidth="1"/>
    <col min="1271" max="1271" width="9" style="184" hidden="1" customWidth="1"/>
    <col min="1272" max="1521" width="9" style="184"/>
    <col min="1522" max="1522" width="44.19921875" style="184" customWidth="1"/>
    <col min="1523" max="1524" width="13.19921875" style="184" customWidth="1"/>
    <col min="1525" max="1525" width="10.3984375" style="184" customWidth="1"/>
    <col min="1526" max="1526" width="12.09765625" style="184" customWidth="1"/>
    <col min="1527" max="1527" width="9" style="184" hidden="1" customWidth="1"/>
    <col min="1528" max="1777" width="9" style="184"/>
    <col min="1778" max="1778" width="44.19921875" style="184" customWidth="1"/>
    <col min="1779" max="1780" width="13.19921875" style="184" customWidth="1"/>
    <col min="1781" max="1781" width="10.3984375" style="184" customWidth="1"/>
    <col min="1782" max="1782" width="12.09765625" style="184" customWidth="1"/>
    <col min="1783" max="1783" width="9" style="184" hidden="1" customWidth="1"/>
    <col min="1784" max="2033" width="9" style="184"/>
    <col min="2034" max="2034" width="44.19921875" style="184" customWidth="1"/>
    <col min="2035" max="2036" width="13.19921875" style="184" customWidth="1"/>
    <col min="2037" max="2037" width="10.3984375" style="184" customWidth="1"/>
    <col min="2038" max="2038" width="12.09765625" style="184" customWidth="1"/>
    <col min="2039" max="2039" width="9" style="184" hidden="1" customWidth="1"/>
    <col min="2040" max="2289" width="9" style="184"/>
    <col min="2290" max="2290" width="44.19921875" style="184" customWidth="1"/>
    <col min="2291" max="2292" width="13.19921875" style="184" customWidth="1"/>
    <col min="2293" max="2293" width="10.3984375" style="184" customWidth="1"/>
    <col min="2294" max="2294" width="12.09765625" style="184" customWidth="1"/>
    <col min="2295" max="2295" width="9" style="184" hidden="1" customWidth="1"/>
    <col min="2296" max="2545" width="9" style="184"/>
    <col min="2546" max="2546" width="44.19921875" style="184" customWidth="1"/>
    <col min="2547" max="2548" width="13.19921875" style="184" customWidth="1"/>
    <col min="2549" max="2549" width="10.3984375" style="184" customWidth="1"/>
    <col min="2550" max="2550" width="12.09765625" style="184" customWidth="1"/>
    <col min="2551" max="2551" width="9" style="184" hidden="1" customWidth="1"/>
    <col min="2552" max="2801" width="9" style="184"/>
    <col min="2802" max="2802" width="44.19921875" style="184" customWidth="1"/>
    <col min="2803" max="2804" width="13.19921875" style="184" customWidth="1"/>
    <col min="2805" max="2805" width="10.3984375" style="184" customWidth="1"/>
    <col min="2806" max="2806" width="12.09765625" style="184" customWidth="1"/>
    <col min="2807" max="2807" width="9" style="184" hidden="1" customWidth="1"/>
    <col min="2808" max="3057" width="9" style="184"/>
    <col min="3058" max="3058" width="44.19921875" style="184" customWidth="1"/>
    <col min="3059" max="3060" width="13.19921875" style="184" customWidth="1"/>
    <col min="3061" max="3061" width="10.3984375" style="184" customWidth="1"/>
    <col min="3062" max="3062" width="12.09765625" style="184" customWidth="1"/>
    <col min="3063" max="3063" width="9" style="184" hidden="1" customWidth="1"/>
    <col min="3064" max="3313" width="9" style="184"/>
    <col min="3314" max="3314" width="44.19921875" style="184" customWidth="1"/>
    <col min="3315" max="3316" width="13.19921875" style="184" customWidth="1"/>
    <col min="3317" max="3317" width="10.3984375" style="184" customWidth="1"/>
    <col min="3318" max="3318" width="12.09765625" style="184" customWidth="1"/>
    <col min="3319" max="3319" width="9" style="184" hidden="1" customWidth="1"/>
    <col min="3320" max="3569" width="9" style="184"/>
    <col min="3570" max="3570" width="44.19921875" style="184" customWidth="1"/>
    <col min="3571" max="3572" width="13.19921875" style="184" customWidth="1"/>
    <col min="3573" max="3573" width="10.3984375" style="184" customWidth="1"/>
    <col min="3574" max="3574" width="12.09765625" style="184" customWidth="1"/>
    <col min="3575" max="3575" width="9" style="184" hidden="1" customWidth="1"/>
    <col min="3576" max="3825" width="9" style="184"/>
    <col min="3826" max="3826" width="44.19921875" style="184" customWidth="1"/>
    <col min="3827" max="3828" width="13.19921875" style="184" customWidth="1"/>
    <col min="3829" max="3829" width="10.3984375" style="184" customWidth="1"/>
    <col min="3830" max="3830" width="12.09765625" style="184" customWidth="1"/>
    <col min="3831" max="3831" width="9" style="184" hidden="1" customWidth="1"/>
    <col min="3832" max="4081" width="9" style="184"/>
    <col min="4082" max="4082" width="44.19921875" style="184" customWidth="1"/>
    <col min="4083" max="4084" width="13.19921875" style="184" customWidth="1"/>
    <col min="4085" max="4085" width="10.3984375" style="184" customWidth="1"/>
    <col min="4086" max="4086" width="12.09765625" style="184" customWidth="1"/>
    <col min="4087" max="4087" width="9" style="184" hidden="1" customWidth="1"/>
    <col min="4088" max="4337" width="9" style="184"/>
    <col min="4338" max="4338" width="44.19921875" style="184" customWidth="1"/>
    <col min="4339" max="4340" width="13.19921875" style="184" customWidth="1"/>
    <col min="4341" max="4341" width="10.3984375" style="184" customWidth="1"/>
    <col min="4342" max="4342" width="12.09765625" style="184" customWidth="1"/>
    <col min="4343" max="4343" width="9" style="184" hidden="1" customWidth="1"/>
    <col min="4344" max="4593" width="9" style="184"/>
    <col min="4594" max="4594" width="44.19921875" style="184" customWidth="1"/>
    <col min="4595" max="4596" width="13.19921875" style="184" customWidth="1"/>
    <col min="4597" max="4597" width="10.3984375" style="184" customWidth="1"/>
    <col min="4598" max="4598" width="12.09765625" style="184" customWidth="1"/>
    <col min="4599" max="4599" width="9" style="184" hidden="1" customWidth="1"/>
    <col min="4600" max="4849" width="9" style="184"/>
    <col min="4850" max="4850" width="44.19921875" style="184" customWidth="1"/>
    <col min="4851" max="4852" width="13.19921875" style="184" customWidth="1"/>
    <col min="4853" max="4853" width="10.3984375" style="184" customWidth="1"/>
    <col min="4854" max="4854" width="12.09765625" style="184" customWidth="1"/>
    <col min="4855" max="4855" width="9" style="184" hidden="1" customWidth="1"/>
    <col min="4856" max="5105" width="9" style="184"/>
    <col min="5106" max="5106" width="44.19921875" style="184" customWidth="1"/>
    <col min="5107" max="5108" width="13.19921875" style="184" customWidth="1"/>
    <col min="5109" max="5109" width="10.3984375" style="184" customWidth="1"/>
    <col min="5110" max="5110" width="12.09765625" style="184" customWidth="1"/>
    <col min="5111" max="5111" width="9" style="184" hidden="1" customWidth="1"/>
    <col min="5112" max="5361" width="9" style="184"/>
    <col min="5362" max="5362" width="44.19921875" style="184" customWidth="1"/>
    <col min="5363" max="5364" width="13.19921875" style="184" customWidth="1"/>
    <col min="5365" max="5365" width="10.3984375" style="184" customWidth="1"/>
    <col min="5366" max="5366" width="12.09765625" style="184" customWidth="1"/>
    <col min="5367" max="5367" width="9" style="184" hidden="1" customWidth="1"/>
    <col min="5368" max="5617" width="9" style="184"/>
    <col min="5618" max="5618" width="44.19921875" style="184" customWidth="1"/>
    <col min="5619" max="5620" width="13.19921875" style="184" customWidth="1"/>
    <col min="5621" max="5621" width="10.3984375" style="184" customWidth="1"/>
    <col min="5622" max="5622" width="12.09765625" style="184" customWidth="1"/>
    <col min="5623" max="5623" width="9" style="184" hidden="1" customWidth="1"/>
    <col min="5624" max="5873" width="9" style="184"/>
    <col min="5874" max="5874" width="44.19921875" style="184" customWidth="1"/>
    <col min="5875" max="5876" width="13.19921875" style="184" customWidth="1"/>
    <col min="5877" max="5877" width="10.3984375" style="184" customWidth="1"/>
    <col min="5878" max="5878" width="12.09765625" style="184" customWidth="1"/>
    <col min="5879" max="5879" width="9" style="184" hidden="1" customWidth="1"/>
    <col min="5880" max="6129" width="9" style="184"/>
    <col min="6130" max="6130" width="44.19921875" style="184" customWidth="1"/>
    <col min="6131" max="6132" width="13.19921875" style="184" customWidth="1"/>
    <col min="6133" max="6133" width="10.3984375" style="184" customWidth="1"/>
    <col min="6134" max="6134" width="12.09765625" style="184" customWidth="1"/>
    <col min="6135" max="6135" width="9" style="184" hidden="1" customWidth="1"/>
    <col min="6136" max="6385" width="9" style="184"/>
    <col min="6386" max="6386" width="44.19921875" style="184" customWidth="1"/>
    <col min="6387" max="6388" width="13.19921875" style="184" customWidth="1"/>
    <col min="6389" max="6389" width="10.3984375" style="184" customWidth="1"/>
    <col min="6390" max="6390" width="12.09765625" style="184" customWidth="1"/>
    <col min="6391" max="6391" width="9" style="184" hidden="1" customWidth="1"/>
    <col min="6392" max="6641" width="9" style="184"/>
    <col min="6642" max="6642" width="44.19921875" style="184" customWidth="1"/>
    <col min="6643" max="6644" width="13.19921875" style="184" customWidth="1"/>
    <col min="6645" max="6645" width="10.3984375" style="184" customWidth="1"/>
    <col min="6646" max="6646" width="12.09765625" style="184" customWidth="1"/>
    <col min="6647" max="6647" width="9" style="184" hidden="1" customWidth="1"/>
    <col min="6648" max="6897" width="9" style="184"/>
    <col min="6898" max="6898" width="44.19921875" style="184" customWidth="1"/>
    <col min="6899" max="6900" width="13.19921875" style="184" customWidth="1"/>
    <col min="6901" max="6901" width="10.3984375" style="184" customWidth="1"/>
    <col min="6902" max="6902" width="12.09765625" style="184" customWidth="1"/>
    <col min="6903" max="6903" width="9" style="184" hidden="1" customWidth="1"/>
    <col min="6904" max="7153" width="9" style="184"/>
    <col min="7154" max="7154" width="44.19921875" style="184" customWidth="1"/>
    <col min="7155" max="7156" width="13.19921875" style="184" customWidth="1"/>
    <col min="7157" max="7157" width="10.3984375" style="184" customWidth="1"/>
    <col min="7158" max="7158" width="12.09765625" style="184" customWidth="1"/>
    <col min="7159" max="7159" width="9" style="184" hidden="1" customWidth="1"/>
    <col min="7160" max="7409" width="9" style="184"/>
    <col min="7410" max="7410" width="44.19921875" style="184" customWidth="1"/>
    <col min="7411" max="7412" width="13.19921875" style="184" customWidth="1"/>
    <col min="7413" max="7413" width="10.3984375" style="184" customWidth="1"/>
    <col min="7414" max="7414" width="12.09765625" style="184" customWidth="1"/>
    <col min="7415" max="7415" width="9" style="184" hidden="1" customWidth="1"/>
    <col min="7416" max="7665" width="9" style="184"/>
    <col min="7666" max="7666" width="44.19921875" style="184" customWidth="1"/>
    <col min="7667" max="7668" width="13.19921875" style="184" customWidth="1"/>
    <col min="7669" max="7669" width="10.3984375" style="184" customWidth="1"/>
    <col min="7670" max="7670" width="12.09765625" style="184" customWidth="1"/>
    <col min="7671" max="7671" width="9" style="184" hidden="1" customWidth="1"/>
    <col min="7672" max="7921" width="9" style="184"/>
    <col min="7922" max="7922" width="44.19921875" style="184" customWidth="1"/>
    <col min="7923" max="7924" width="13.19921875" style="184" customWidth="1"/>
    <col min="7925" max="7925" width="10.3984375" style="184" customWidth="1"/>
    <col min="7926" max="7926" width="12.09765625" style="184" customWidth="1"/>
    <col min="7927" max="7927" width="9" style="184" hidden="1" customWidth="1"/>
    <col min="7928" max="8177" width="9" style="184"/>
    <col min="8178" max="8178" width="44.19921875" style="184" customWidth="1"/>
    <col min="8179" max="8180" width="13.19921875" style="184" customWidth="1"/>
    <col min="8181" max="8181" width="10.3984375" style="184" customWidth="1"/>
    <col min="8182" max="8182" width="12.09765625" style="184" customWidth="1"/>
    <col min="8183" max="8183" width="9" style="184" hidden="1" customWidth="1"/>
    <col min="8184" max="8433" width="9" style="184"/>
    <col min="8434" max="8434" width="44.19921875" style="184" customWidth="1"/>
    <col min="8435" max="8436" width="13.19921875" style="184" customWidth="1"/>
    <col min="8437" max="8437" width="10.3984375" style="184" customWidth="1"/>
    <col min="8438" max="8438" width="12.09765625" style="184" customWidth="1"/>
    <col min="8439" max="8439" width="9" style="184" hidden="1" customWidth="1"/>
    <col min="8440" max="8689" width="9" style="184"/>
    <col min="8690" max="8690" width="44.19921875" style="184" customWidth="1"/>
    <col min="8691" max="8692" width="13.19921875" style="184" customWidth="1"/>
    <col min="8693" max="8693" width="10.3984375" style="184" customWidth="1"/>
    <col min="8694" max="8694" width="12.09765625" style="184" customWidth="1"/>
    <col min="8695" max="8695" width="9" style="184" hidden="1" customWidth="1"/>
    <col min="8696" max="8945" width="9" style="184"/>
    <col min="8946" max="8946" width="44.19921875" style="184" customWidth="1"/>
    <col min="8947" max="8948" width="13.19921875" style="184" customWidth="1"/>
    <col min="8949" max="8949" width="10.3984375" style="184" customWidth="1"/>
    <col min="8950" max="8950" width="12.09765625" style="184" customWidth="1"/>
    <col min="8951" max="8951" width="9" style="184" hidden="1" customWidth="1"/>
    <col min="8952" max="9201" width="9" style="184"/>
    <col min="9202" max="9202" width="44.19921875" style="184" customWidth="1"/>
    <col min="9203" max="9204" width="13.19921875" style="184" customWidth="1"/>
    <col min="9205" max="9205" width="10.3984375" style="184" customWidth="1"/>
    <col min="9206" max="9206" width="12.09765625" style="184" customWidth="1"/>
    <col min="9207" max="9207" width="9" style="184" hidden="1" customWidth="1"/>
    <col min="9208" max="9457" width="9" style="184"/>
    <col min="9458" max="9458" width="44.19921875" style="184" customWidth="1"/>
    <col min="9459" max="9460" width="13.19921875" style="184" customWidth="1"/>
    <col min="9461" max="9461" width="10.3984375" style="184" customWidth="1"/>
    <col min="9462" max="9462" width="12.09765625" style="184" customWidth="1"/>
    <col min="9463" max="9463" width="9" style="184" hidden="1" customWidth="1"/>
    <col min="9464" max="9713" width="9" style="184"/>
    <col min="9714" max="9714" width="44.19921875" style="184" customWidth="1"/>
    <col min="9715" max="9716" width="13.19921875" style="184" customWidth="1"/>
    <col min="9717" max="9717" width="10.3984375" style="184" customWidth="1"/>
    <col min="9718" max="9718" width="12.09765625" style="184" customWidth="1"/>
    <col min="9719" max="9719" width="9" style="184" hidden="1" customWidth="1"/>
    <col min="9720" max="9969" width="9" style="184"/>
    <col min="9970" max="9970" width="44.19921875" style="184" customWidth="1"/>
    <col min="9971" max="9972" width="13.19921875" style="184" customWidth="1"/>
    <col min="9973" max="9973" width="10.3984375" style="184" customWidth="1"/>
    <col min="9974" max="9974" width="12.09765625" style="184" customWidth="1"/>
    <col min="9975" max="9975" width="9" style="184" hidden="1" customWidth="1"/>
    <col min="9976" max="10225" width="9" style="184"/>
    <col min="10226" max="10226" width="44.19921875" style="184" customWidth="1"/>
    <col min="10227" max="10228" width="13.19921875" style="184" customWidth="1"/>
    <col min="10229" max="10229" width="10.3984375" style="184" customWidth="1"/>
    <col min="10230" max="10230" width="12.09765625" style="184" customWidth="1"/>
    <col min="10231" max="10231" width="9" style="184" hidden="1" customWidth="1"/>
    <col min="10232" max="10481" width="9" style="184"/>
    <col min="10482" max="10482" width="44.19921875" style="184" customWidth="1"/>
    <col min="10483" max="10484" width="13.19921875" style="184" customWidth="1"/>
    <col min="10485" max="10485" width="10.3984375" style="184" customWidth="1"/>
    <col min="10486" max="10486" width="12.09765625" style="184" customWidth="1"/>
    <col min="10487" max="10487" width="9" style="184" hidden="1" customWidth="1"/>
    <col min="10488" max="10737" width="9" style="184"/>
    <col min="10738" max="10738" width="44.19921875" style="184" customWidth="1"/>
    <col min="10739" max="10740" width="13.19921875" style="184" customWidth="1"/>
    <col min="10741" max="10741" width="10.3984375" style="184" customWidth="1"/>
    <col min="10742" max="10742" width="12.09765625" style="184" customWidth="1"/>
    <col min="10743" max="10743" width="9" style="184" hidden="1" customWidth="1"/>
    <col min="10744" max="10993" width="9" style="184"/>
    <col min="10994" max="10994" width="44.19921875" style="184" customWidth="1"/>
    <col min="10995" max="10996" width="13.19921875" style="184" customWidth="1"/>
    <col min="10997" max="10997" width="10.3984375" style="184" customWidth="1"/>
    <col min="10998" max="10998" width="12.09765625" style="184" customWidth="1"/>
    <col min="10999" max="10999" width="9" style="184" hidden="1" customWidth="1"/>
    <col min="11000" max="11249" width="9" style="184"/>
    <col min="11250" max="11250" width="44.19921875" style="184" customWidth="1"/>
    <col min="11251" max="11252" width="13.19921875" style="184" customWidth="1"/>
    <col min="11253" max="11253" width="10.3984375" style="184" customWidth="1"/>
    <col min="11254" max="11254" width="12.09765625" style="184" customWidth="1"/>
    <col min="11255" max="11255" width="9" style="184" hidden="1" customWidth="1"/>
    <col min="11256" max="11505" width="9" style="184"/>
    <col min="11506" max="11506" width="44.19921875" style="184" customWidth="1"/>
    <col min="11507" max="11508" width="13.19921875" style="184" customWidth="1"/>
    <col min="11509" max="11509" width="10.3984375" style="184" customWidth="1"/>
    <col min="11510" max="11510" width="12.09765625" style="184" customWidth="1"/>
    <col min="11511" max="11511" width="9" style="184" hidden="1" customWidth="1"/>
    <col min="11512" max="11761" width="9" style="184"/>
    <col min="11762" max="11762" width="44.19921875" style="184" customWidth="1"/>
    <col min="11763" max="11764" width="13.19921875" style="184" customWidth="1"/>
    <col min="11765" max="11765" width="10.3984375" style="184" customWidth="1"/>
    <col min="11766" max="11766" width="12.09765625" style="184" customWidth="1"/>
    <col min="11767" max="11767" width="9" style="184" hidden="1" customWidth="1"/>
    <col min="11768" max="12017" width="9" style="184"/>
    <col min="12018" max="12018" width="44.19921875" style="184" customWidth="1"/>
    <col min="12019" max="12020" width="13.19921875" style="184" customWidth="1"/>
    <col min="12021" max="12021" width="10.3984375" style="184" customWidth="1"/>
    <col min="12022" max="12022" width="12.09765625" style="184" customWidth="1"/>
    <col min="12023" max="12023" width="9" style="184" hidden="1" customWidth="1"/>
    <col min="12024" max="12273" width="9" style="184"/>
    <col min="12274" max="12274" width="44.19921875" style="184" customWidth="1"/>
    <col min="12275" max="12276" width="13.19921875" style="184" customWidth="1"/>
    <col min="12277" max="12277" width="10.3984375" style="184" customWidth="1"/>
    <col min="12278" max="12278" width="12.09765625" style="184" customWidth="1"/>
    <col min="12279" max="12279" width="9" style="184" hidden="1" customWidth="1"/>
    <col min="12280" max="12529" width="9" style="184"/>
    <col min="12530" max="12530" width="44.19921875" style="184" customWidth="1"/>
    <col min="12531" max="12532" width="13.19921875" style="184" customWidth="1"/>
    <col min="12533" max="12533" width="10.3984375" style="184" customWidth="1"/>
    <col min="12534" max="12534" width="12.09765625" style="184" customWidth="1"/>
    <col min="12535" max="12535" width="9" style="184" hidden="1" customWidth="1"/>
    <col min="12536" max="12785" width="9" style="184"/>
    <col min="12786" max="12786" width="44.19921875" style="184" customWidth="1"/>
    <col min="12787" max="12788" width="13.19921875" style="184" customWidth="1"/>
    <col min="12789" max="12789" width="10.3984375" style="184" customWidth="1"/>
    <col min="12790" max="12790" width="12.09765625" style="184" customWidth="1"/>
    <col min="12791" max="12791" width="9" style="184" hidden="1" customWidth="1"/>
    <col min="12792" max="13041" width="9" style="184"/>
    <col min="13042" max="13042" width="44.19921875" style="184" customWidth="1"/>
    <col min="13043" max="13044" width="13.19921875" style="184" customWidth="1"/>
    <col min="13045" max="13045" width="10.3984375" style="184" customWidth="1"/>
    <col min="13046" max="13046" width="12.09765625" style="184" customWidth="1"/>
    <col min="13047" max="13047" width="9" style="184" hidden="1" customWidth="1"/>
    <col min="13048" max="13297" width="9" style="184"/>
    <col min="13298" max="13298" width="44.19921875" style="184" customWidth="1"/>
    <col min="13299" max="13300" width="13.19921875" style="184" customWidth="1"/>
    <col min="13301" max="13301" width="10.3984375" style="184" customWidth="1"/>
    <col min="13302" max="13302" width="12.09765625" style="184" customWidth="1"/>
    <col min="13303" max="13303" width="9" style="184" hidden="1" customWidth="1"/>
    <col min="13304" max="13553" width="9" style="184"/>
    <col min="13554" max="13554" width="44.19921875" style="184" customWidth="1"/>
    <col min="13555" max="13556" width="13.19921875" style="184" customWidth="1"/>
    <col min="13557" max="13557" width="10.3984375" style="184" customWidth="1"/>
    <col min="13558" max="13558" width="12.09765625" style="184" customWidth="1"/>
    <col min="13559" max="13559" width="9" style="184" hidden="1" customWidth="1"/>
    <col min="13560" max="13809" width="9" style="184"/>
    <col min="13810" max="13810" width="44.19921875" style="184" customWidth="1"/>
    <col min="13811" max="13812" width="13.19921875" style="184" customWidth="1"/>
    <col min="13813" max="13813" width="10.3984375" style="184" customWidth="1"/>
    <col min="13814" max="13814" width="12.09765625" style="184" customWidth="1"/>
    <col min="13815" max="13815" width="9" style="184" hidden="1" customWidth="1"/>
    <col min="13816" max="14065" width="9" style="184"/>
    <col min="14066" max="14066" width="44.19921875" style="184" customWidth="1"/>
    <col min="14067" max="14068" width="13.19921875" style="184" customWidth="1"/>
    <col min="14069" max="14069" width="10.3984375" style="184" customWidth="1"/>
    <col min="14070" max="14070" width="12.09765625" style="184" customWidth="1"/>
    <col min="14071" max="14071" width="9" style="184" hidden="1" customWidth="1"/>
    <col min="14072" max="14321" width="9" style="184"/>
    <col min="14322" max="14322" width="44.19921875" style="184" customWidth="1"/>
    <col min="14323" max="14324" width="13.19921875" style="184" customWidth="1"/>
    <col min="14325" max="14325" width="10.3984375" style="184" customWidth="1"/>
    <col min="14326" max="14326" width="12.09765625" style="184" customWidth="1"/>
    <col min="14327" max="14327" width="9" style="184" hidden="1" customWidth="1"/>
    <col min="14328" max="14577" width="9" style="184"/>
    <col min="14578" max="14578" width="44.19921875" style="184" customWidth="1"/>
    <col min="14579" max="14580" width="13.19921875" style="184" customWidth="1"/>
    <col min="14581" max="14581" width="10.3984375" style="184" customWidth="1"/>
    <col min="14582" max="14582" width="12.09765625" style="184" customWidth="1"/>
    <col min="14583" max="14583" width="9" style="184" hidden="1" customWidth="1"/>
    <col min="14584" max="14833" width="9" style="184"/>
    <col min="14834" max="14834" width="44.19921875" style="184" customWidth="1"/>
    <col min="14835" max="14836" width="13.19921875" style="184" customWidth="1"/>
    <col min="14837" max="14837" width="10.3984375" style="184" customWidth="1"/>
    <col min="14838" max="14838" width="12.09765625" style="184" customWidth="1"/>
    <col min="14839" max="14839" width="9" style="184" hidden="1" customWidth="1"/>
    <col min="14840" max="15089" width="9" style="184"/>
    <col min="15090" max="15090" width="44.19921875" style="184" customWidth="1"/>
    <col min="15091" max="15092" width="13.19921875" style="184" customWidth="1"/>
    <col min="15093" max="15093" width="10.3984375" style="184" customWidth="1"/>
    <col min="15094" max="15094" width="12.09765625" style="184" customWidth="1"/>
    <col min="15095" max="15095" width="9" style="184" hidden="1" customWidth="1"/>
    <col min="15096" max="15345" width="9" style="184"/>
    <col min="15346" max="15346" width="44.19921875" style="184" customWidth="1"/>
    <col min="15347" max="15348" width="13.19921875" style="184" customWidth="1"/>
    <col min="15349" max="15349" width="10.3984375" style="184" customWidth="1"/>
    <col min="15350" max="15350" width="12.09765625" style="184" customWidth="1"/>
    <col min="15351" max="15351" width="9" style="184" hidden="1" customWidth="1"/>
    <col min="15352" max="15601" width="9" style="184"/>
    <col min="15602" max="15602" width="44.19921875" style="184" customWidth="1"/>
    <col min="15603" max="15604" width="13.19921875" style="184" customWidth="1"/>
    <col min="15605" max="15605" width="10.3984375" style="184" customWidth="1"/>
    <col min="15606" max="15606" width="12.09765625" style="184" customWidth="1"/>
    <col min="15607" max="15607" width="9" style="184" hidden="1" customWidth="1"/>
    <col min="15608" max="15857" width="9" style="184"/>
    <col min="15858" max="15858" width="44.19921875" style="184" customWidth="1"/>
    <col min="15859" max="15860" width="13.19921875" style="184" customWidth="1"/>
    <col min="15861" max="15861" width="10.3984375" style="184" customWidth="1"/>
    <col min="15862" max="15862" width="12.09765625" style="184" customWidth="1"/>
    <col min="15863" max="15863" width="9" style="184" hidden="1" customWidth="1"/>
    <col min="15864" max="16113" width="9" style="184"/>
    <col min="16114" max="16114" width="44.19921875" style="184" customWidth="1"/>
    <col min="16115" max="16116" width="13.19921875" style="184" customWidth="1"/>
    <col min="16117" max="16117" width="10.3984375" style="184" customWidth="1"/>
    <col min="16118" max="16118" width="12.09765625" style="184" customWidth="1"/>
    <col min="16119" max="16119" width="9" style="184" hidden="1" customWidth="1"/>
    <col min="16120" max="16370" width="9" style="184"/>
    <col min="16371" max="16371" width="9" style="184" customWidth="1"/>
    <col min="16372" max="16384" width="9" style="184"/>
  </cols>
  <sheetData>
    <row r="1" spans="1:5">
      <c r="A1" s="186" t="s">
        <v>1634</v>
      </c>
    </row>
    <row r="2" spans="1:5" ht="26.25" customHeight="1">
      <c r="A2" s="340" t="s">
        <v>1367</v>
      </c>
      <c r="B2" s="340"/>
      <c r="C2" s="340"/>
      <c r="D2" s="340"/>
      <c r="E2" s="340"/>
    </row>
    <row r="3" spans="1:5" ht="22.2">
      <c r="A3" s="187"/>
      <c r="E3" s="188" t="s">
        <v>46</v>
      </c>
    </row>
    <row r="4" spans="1:5" ht="51.75" customHeight="1">
      <c r="A4" s="113" t="s">
        <v>47</v>
      </c>
      <c r="B4" s="117" t="s">
        <v>48</v>
      </c>
      <c r="C4" s="133" t="s">
        <v>49</v>
      </c>
      <c r="D4" s="117" t="s">
        <v>89</v>
      </c>
      <c r="E4" s="117" t="s">
        <v>51</v>
      </c>
    </row>
    <row r="5" spans="1:5" customFormat="1" ht="18.75" customHeight="1">
      <c r="A5" s="189" t="s">
        <v>1336</v>
      </c>
      <c r="B5" s="98">
        <v>0</v>
      </c>
      <c r="C5" s="190"/>
      <c r="D5" s="191"/>
      <c r="E5" s="191"/>
    </row>
    <row r="6" spans="1:5" customFormat="1" ht="18.75" customHeight="1">
      <c r="A6" s="189" t="s">
        <v>1337</v>
      </c>
      <c r="B6" s="98">
        <v>0</v>
      </c>
      <c r="C6" s="190"/>
      <c r="D6" s="191"/>
      <c r="E6" s="191"/>
    </row>
    <row r="7" spans="1:5" s="183" customFormat="1" ht="20.100000000000001" customHeight="1">
      <c r="A7" s="192" t="s">
        <v>1338</v>
      </c>
      <c r="B7" s="135">
        <v>0</v>
      </c>
      <c r="C7" s="135"/>
      <c r="D7" s="136"/>
      <c r="E7" s="136"/>
    </row>
    <row r="8" spans="1:5" s="183" customFormat="1" ht="20.100000000000001" customHeight="1">
      <c r="A8" s="193" t="s">
        <v>1339</v>
      </c>
      <c r="B8" s="135">
        <v>0</v>
      </c>
      <c r="C8" s="135"/>
      <c r="D8" s="136"/>
      <c r="E8" s="136"/>
    </row>
    <row r="9" spans="1:5" s="183" customFormat="1" ht="20.100000000000001" customHeight="1">
      <c r="A9" s="193" t="s">
        <v>1340</v>
      </c>
      <c r="B9" s="135"/>
      <c r="C9" s="135"/>
      <c r="D9" s="136"/>
      <c r="E9" s="136"/>
    </row>
    <row r="10" spans="1:5" s="183" customFormat="1" ht="20.100000000000001" customHeight="1">
      <c r="A10" s="193" t="s">
        <v>1341</v>
      </c>
      <c r="B10" s="135"/>
      <c r="C10" s="135"/>
      <c r="D10" s="136"/>
      <c r="E10" s="136"/>
    </row>
    <row r="11" spans="1:5" s="183" customFormat="1" ht="20.100000000000001" customHeight="1">
      <c r="A11" s="193" t="s">
        <v>1342</v>
      </c>
      <c r="B11" s="135">
        <v>32707</v>
      </c>
      <c r="C11" s="135">
        <v>32586</v>
      </c>
      <c r="D11" s="136">
        <v>0.996</v>
      </c>
      <c r="E11" s="136">
        <v>1.4350000000000001</v>
      </c>
    </row>
    <row r="12" spans="1:5" s="183" customFormat="1" ht="20.100000000000001" customHeight="1">
      <c r="A12" s="193" t="s">
        <v>1343</v>
      </c>
      <c r="B12" s="135">
        <v>0</v>
      </c>
      <c r="C12" s="135"/>
      <c r="D12" s="136"/>
      <c r="E12" s="136"/>
    </row>
    <row r="13" spans="1:5" s="183" customFormat="1" ht="20.100000000000001" customHeight="1">
      <c r="A13" s="193" t="s">
        <v>1344</v>
      </c>
      <c r="B13" s="135">
        <v>0</v>
      </c>
      <c r="C13" s="135">
        <v>58</v>
      </c>
      <c r="D13" s="136">
        <v>0</v>
      </c>
      <c r="E13" s="136">
        <v>1.3180000000000001</v>
      </c>
    </row>
    <row r="14" spans="1:5" s="183" customFormat="1" ht="20.100000000000001" customHeight="1">
      <c r="A14" s="192" t="s">
        <v>1345</v>
      </c>
      <c r="B14" s="135">
        <v>0</v>
      </c>
      <c r="C14" s="135">
        <v>260</v>
      </c>
      <c r="D14" s="136">
        <v>0</v>
      </c>
      <c r="E14" s="136">
        <v>3.0950000000000002</v>
      </c>
    </row>
    <row r="15" spans="1:5" s="183" customFormat="1" ht="20.100000000000001" customHeight="1">
      <c r="A15" s="192" t="s">
        <v>1346</v>
      </c>
      <c r="B15" s="135">
        <v>0</v>
      </c>
      <c r="C15" s="135"/>
      <c r="D15" s="136"/>
      <c r="E15" s="136"/>
    </row>
    <row r="16" spans="1:5" s="183" customFormat="1" ht="20.100000000000001" customHeight="1">
      <c r="A16" s="192" t="s">
        <v>1347</v>
      </c>
      <c r="B16" s="135">
        <v>0</v>
      </c>
      <c r="C16" s="135"/>
      <c r="D16" s="136"/>
      <c r="E16" s="136"/>
    </row>
    <row r="17" spans="1:5" s="183" customFormat="1" ht="20.100000000000001" customHeight="1">
      <c r="A17" s="192" t="s">
        <v>1348</v>
      </c>
      <c r="B17" s="135">
        <v>0</v>
      </c>
      <c r="C17" s="135"/>
      <c r="D17" s="136"/>
      <c r="E17" s="136"/>
    </row>
    <row r="18" spans="1:5" s="183" customFormat="1" ht="20.100000000000001" customHeight="1">
      <c r="A18" s="192" t="s">
        <v>1349</v>
      </c>
      <c r="B18" s="135">
        <v>0</v>
      </c>
      <c r="C18" s="135">
        <v>465</v>
      </c>
      <c r="D18" s="136">
        <v>0</v>
      </c>
      <c r="E18" s="136">
        <v>2.246</v>
      </c>
    </row>
    <row r="19" spans="1:5" s="183" customFormat="1" ht="20.100000000000001" customHeight="1">
      <c r="A19" s="192" t="s">
        <v>1350</v>
      </c>
      <c r="B19" s="135">
        <v>0</v>
      </c>
      <c r="C19" s="135"/>
      <c r="D19" s="136"/>
      <c r="E19" s="136"/>
    </row>
    <row r="20" spans="1:5" s="183" customFormat="1" ht="20.100000000000001" customHeight="1">
      <c r="A20" s="192" t="s">
        <v>1351</v>
      </c>
      <c r="B20" s="135">
        <v>200</v>
      </c>
      <c r="C20" s="135">
        <v>17</v>
      </c>
      <c r="D20" s="136">
        <v>8.5000000000000006E-2</v>
      </c>
      <c r="E20" s="136">
        <v>0</v>
      </c>
    </row>
    <row r="21" spans="1:5" s="183" customFormat="1" ht="20.100000000000001" customHeight="1">
      <c r="A21" s="192" t="s">
        <v>1352</v>
      </c>
      <c r="B21" s="135">
        <v>0</v>
      </c>
      <c r="C21" s="135"/>
      <c r="D21" s="136"/>
      <c r="E21" s="136"/>
    </row>
    <row r="22" spans="1:5" s="183" customFormat="1" ht="20.100000000000001" customHeight="1">
      <c r="A22" s="194" t="s">
        <v>1353</v>
      </c>
      <c r="B22" s="139">
        <v>32907</v>
      </c>
      <c r="C22" s="139">
        <v>33386</v>
      </c>
      <c r="D22" s="136">
        <v>1.014</v>
      </c>
      <c r="E22" s="136">
        <v>1.4470000000000001</v>
      </c>
    </row>
    <row r="23" spans="1:5" s="183" customFormat="1" ht="20.100000000000001" customHeight="1">
      <c r="A23" s="195" t="s">
        <v>1354</v>
      </c>
      <c r="B23" s="135"/>
      <c r="C23" s="135">
        <v>3509</v>
      </c>
      <c r="D23" s="140"/>
      <c r="E23" s="136">
        <v>0.68600000000000005</v>
      </c>
    </row>
    <row r="24" spans="1:5" s="183" customFormat="1" ht="20.100000000000001" customHeight="1">
      <c r="A24" s="195" t="s">
        <v>1355</v>
      </c>
      <c r="B24" s="135"/>
      <c r="C24" s="135">
        <v>0</v>
      </c>
      <c r="D24" s="140"/>
      <c r="E24" s="136"/>
    </row>
    <row r="25" spans="1:5" ht="20.100000000000001" customHeight="1">
      <c r="A25" s="192" t="s">
        <v>1356</v>
      </c>
      <c r="B25" s="135"/>
      <c r="C25" s="135">
        <v>4094</v>
      </c>
      <c r="D25" s="182"/>
      <c r="E25" s="136">
        <v>0</v>
      </c>
    </row>
    <row r="26" spans="1:5" ht="20.100000000000001" customHeight="1">
      <c r="A26" s="192" t="s">
        <v>1357</v>
      </c>
      <c r="B26" s="135"/>
      <c r="C26" s="135">
        <v>0</v>
      </c>
      <c r="D26" s="182"/>
      <c r="E26" s="136">
        <v>0</v>
      </c>
    </row>
    <row r="27" spans="1:5" ht="20.100000000000001" customHeight="1">
      <c r="A27" s="192" t="s">
        <v>1358</v>
      </c>
      <c r="B27" s="135"/>
      <c r="C27" s="135">
        <v>41600</v>
      </c>
      <c r="D27" s="182"/>
      <c r="E27" s="136">
        <v>0</v>
      </c>
    </row>
    <row r="28" spans="1:5" ht="20.100000000000001" customHeight="1">
      <c r="A28" s="194" t="s">
        <v>87</v>
      </c>
      <c r="B28" s="139"/>
      <c r="C28" s="196">
        <v>82589</v>
      </c>
      <c r="D28" s="140"/>
      <c r="E28" s="136"/>
    </row>
    <row r="29" spans="1:5" ht="20.100000000000001" customHeight="1">
      <c r="E29" s="185">
        <v>0</v>
      </c>
    </row>
    <row r="30" spans="1:5" ht="20.100000000000001" customHeight="1"/>
    <row r="31" spans="1:5" ht="20.100000000000001" customHeight="1"/>
    <row r="32" spans="1:5" ht="20.100000000000001" customHeight="1"/>
    <row r="33" ht="20.100000000000001" customHeight="1"/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4" firstPageNumber="43" fitToHeight="0" orientation="portrait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Zeros="0" defaultGridColor="0" colorId="8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5.6"/>
  <cols>
    <col min="1" max="1" width="55.19921875" style="170" customWidth="1"/>
    <col min="2" max="2" width="8.3984375" style="170" customWidth="1"/>
    <col min="3" max="3" width="9.09765625" style="170" customWidth="1"/>
    <col min="4" max="4" width="8.19921875" style="170" customWidth="1"/>
    <col min="5" max="5" width="9.09765625" style="170" customWidth="1"/>
    <col min="6" max="6" width="9" style="171" hidden="1" customWidth="1"/>
    <col min="7" max="16384" width="9" style="171"/>
  </cols>
  <sheetData>
    <row r="1" spans="1:6">
      <c r="A1" s="172" t="s">
        <v>1635</v>
      </c>
    </row>
    <row r="2" spans="1:6" ht="20.399999999999999">
      <c r="A2" s="341" t="s">
        <v>1368</v>
      </c>
      <c r="B2" s="341"/>
      <c r="C2" s="341"/>
      <c r="D2" s="341"/>
      <c r="E2" s="341"/>
    </row>
    <row r="3" spans="1:6">
      <c r="A3" s="173"/>
      <c r="B3" s="174"/>
      <c r="C3" s="174"/>
      <c r="D3" s="174"/>
      <c r="E3" s="175" t="s">
        <v>46</v>
      </c>
    </row>
    <row r="4" spans="1:6" ht="45" customHeight="1">
      <c r="A4" s="113" t="s">
        <v>47</v>
      </c>
      <c r="B4" s="117" t="s">
        <v>48</v>
      </c>
      <c r="C4" s="117" t="s">
        <v>49</v>
      </c>
      <c r="D4" s="117" t="s">
        <v>89</v>
      </c>
      <c r="E4" s="117" t="s">
        <v>51</v>
      </c>
      <c r="F4" s="176" t="s">
        <v>1369</v>
      </c>
    </row>
    <row r="5" spans="1:6" ht="18.899999999999999" customHeight="1">
      <c r="A5" s="177" t="s">
        <v>511</v>
      </c>
      <c r="B5" s="135">
        <v>0</v>
      </c>
      <c r="C5" s="135">
        <v>15</v>
      </c>
      <c r="D5" s="137"/>
      <c r="E5" s="137"/>
    </row>
    <row r="6" spans="1:6" ht="18.899999999999999" customHeight="1">
      <c r="A6" s="177" t="s">
        <v>1370</v>
      </c>
      <c r="B6" s="135">
        <v>0</v>
      </c>
      <c r="C6" s="135">
        <v>15</v>
      </c>
      <c r="D6" s="137"/>
      <c r="E6" s="137"/>
    </row>
    <row r="7" spans="1:6" ht="18.899999999999999" customHeight="1">
      <c r="A7" s="177" t="s">
        <v>1371</v>
      </c>
      <c r="B7" s="135">
        <v>0</v>
      </c>
      <c r="C7" s="135">
        <v>15</v>
      </c>
      <c r="D7" s="137"/>
      <c r="E7" s="137"/>
    </row>
    <row r="8" spans="1:6" ht="18.899999999999999" customHeight="1">
      <c r="A8" s="177" t="s">
        <v>548</v>
      </c>
      <c r="B8" s="135">
        <v>0</v>
      </c>
      <c r="C8" s="135">
        <v>358</v>
      </c>
      <c r="D8" s="137"/>
      <c r="E8" s="137">
        <f t="shared" ref="E8:E49" si="0">C8/F8</f>
        <v>2.1440000000000001</v>
      </c>
      <c r="F8" s="171">
        <v>167</v>
      </c>
    </row>
    <row r="9" spans="1:6" ht="18.899999999999999" customHeight="1">
      <c r="A9" s="177" t="s">
        <v>1372</v>
      </c>
      <c r="B9" s="135">
        <v>0</v>
      </c>
      <c r="C9" s="135">
        <v>318</v>
      </c>
      <c r="D9" s="137"/>
      <c r="E9" s="137">
        <f t="shared" si="0"/>
        <v>1.9039999999999999</v>
      </c>
      <c r="F9" s="171">
        <v>167</v>
      </c>
    </row>
    <row r="10" spans="1:6" ht="18.899999999999999" customHeight="1">
      <c r="A10" s="177" t="s">
        <v>1373</v>
      </c>
      <c r="B10" s="135">
        <v>0</v>
      </c>
      <c r="C10" s="135">
        <v>58</v>
      </c>
      <c r="D10" s="137"/>
      <c r="E10" s="137">
        <f t="shared" si="0"/>
        <v>0.34699999999999998</v>
      </c>
      <c r="F10" s="171">
        <v>167</v>
      </c>
    </row>
    <row r="11" spans="1:6" ht="18.899999999999999" customHeight="1">
      <c r="A11" s="177" t="s">
        <v>1374</v>
      </c>
      <c r="B11" s="135">
        <v>0</v>
      </c>
      <c r="C11" s="135">
        <v>260</v>
      </c>
      <c r="D11" s="137"/>
      <c r="E11" s="137"/>
    </row>
    <row r="12" spans="1:6" ht="18.899999999999999" customHeight="1">
      <c r="A12" s="177" t="s">
        <v>1375</v>
      </c>
      <c r="B12" s="135"/>
      <c r="C12" s="135">
        <v>40</v>
      </c>
      <c r="D12" s="137"/>
      <c r="E12" s="137"/>
    </row>
    <row r="13" spans="1:6" ht="18.899999999999999" customHeight="1">
      <c r="A13" s="177" t="s">
        <v>1373</v>
      </c>
      <c r="B13" s="135"/>
      <c r="C13" s="135">
        <v>40</v>
      </c>
      <c r="D13" s="137"/>
      <c r="E13" s="137"/>
    </row>
    <row r="14" spans="1:6" ht="18.899999999999999" customHeight="1">
      <c r="A14" s="177" t="s">
        <v>785</v>
      </c>
      <c r="B14" s="135">
        <v>44105</v>
      </c>
      <c r="C14" s="135">
        <v>43923</v>
      </c>
      <c r="D14" s="137">
        <f>C14/B14</f>
        <v>0.996</v>
      </c>
      <c r="E14" s="137">
        <f t="shared" si="0"/>
        <v>1.8779999999999999</v>
      </c>
      <c r="F14" s="171">
        <f>F15+F22+F23</f>
        <v>23385</v>
      </c>
    </row>
    <row r="15" spans="1:6" ht="18.899999999999999" customHeight="1">
      <c r="A15" s="177" t="s">
        <v>1376</v>
      </c>
      <c r="B15" s="135">
        <v>44105</v>
      </c>
      <c r="C15" s="135">
        <v>44783</v>
      </c>
      <c r="D15" s="137">
        <f t="shared" ref="D15:D21" si="1">C15/B15</f>
        <v>1.0149999999999999</v>
      </c>
      <c r="E15" s="137">
        <f t="shared" si="0"/>
        <v>1.92</v>
      </c>
      <c r="F15" s="171">
        <f>SUM(F16:F21)</f>
        <v>23324</v>
      </c>
    </row>
    <row r="16" spans="1:6" ht="18.899999999999999" customHeight="1">
      <c r="A16" s="177" t="s">
        <v>1377</v>
      </c>
      <c r="B16" s="135">
        <v>515</v>
      </c>
      <c r="C16" s="135">
        <v>515</v>
      </c>
      <c r="D16" s="137">
        <f t="shared" si="1"/>
        <v>1</v>
      </c>
      <c r="E16" s="137">
        <f t="shared" si="0"/>
        <v>0.13700000000000001</v>
      </c>
      <c r="F16" s="171">
        <v>3767</v>
      </c>
    </row>
    <row r="17" spans="1:6" ht="18.899999999999999" customHeight="1">
      <c r="A17" s="177" t="s">
        <v>1378</v>
      </c>
      <c r="B17" s="135">
        <v>925</v>
      </c>
      <c r="C17" s="135">
        <v>925</v>
      </c>
      <c r="D17" s="137">
        <f t="shared" si="1"/>
        <v>1</v>
      </c>
      <c r="E17" s="137">
        <f t="shared" si="0"/>
        <v>0.11799999999999999</v>
      </c>
      <c r="F17" s="171">
        <v>7844</v>
      </c>
    </row>
    <row r="18" spans="1:6" ht="18.899999999999999" customHeight="1">
      <c r="A18" s="177" t="s">
        <v>1379</v>
      </c>
      <c r="B18" s="135">
        <v>231</v>
      </c>
      <c r="C18" s="135">
        <v>231</v>
      </c>
      <c r="D18" s="137">
        <f t="shared" si="1"/>
        <v>1</v>
      </c>
      <c r="E18" s="137"/>
    </row>
    <row r="19" spans="1:6" ht="18.899999999999999" customHeight="1">
      <c r="A19" s="177" t="s">
        <v>1380</v>
      </c>
      <c r="B19" s="135">
        <v>867</v>
      </c>
      <c r="C19" s="135">
        <v>867</v>
      </c>
      <c r="D19" s="137">
        <f t="shared" si="1"/>
        <v>1</v>
      </c>
      <c r="E19" s="137">
        <f t="shared" si="0"/>
        <v>2.6269999999999998</v>
      </c>
      <c r="F19" s="171">
        <v>330</v>
      </c>
    </row>
    <row r="20" spans="1:6" ht="18.899999999999999" customHeight="1">
      <c r="A20" s="177" t="s">
        <v>1381</v>
      </c>
      <c r="B20" s="135">
        <v>11</v>
      </c>
      <c r="C20" s="135">
        <v>11</v>
      </c>
      <c r="D20" s="137">
        <f t="shared" si="1"/>
        <v>1</v>
      </c>
      <c r="E20" s="137"/>
    </row>
    <row r="21" spans="1:6" ht="18.899999999999999" customHeight="1">
      <c r="A21" s="177" t="s">
        <v>1382</v>
      </c>
      <c r="B21" s="135">
        <v>41556</v>
      </c>
      <c r="C21" s="135">
        <v>42034</v>
      </c>
      <c r="D21" s="137">
        <f t="shared" si="1"/>
        <v>1.012</v>
      </c>
      <c r="E21" s="137">
        <f t="shared" si="0"/>
        <v>3.6930000000000001</v>
      </c>
      <c r="F21" s="171">
        <v>11383</v>
      </c>
    </row>
    <row r="22" spans="1:6" ht="18.899999999999999" customHeight="1">
      <c r="A22" s="177" t="s">
        <v>1383</v>
      </c>
      <c r="B22" s="135"/>
      <c r="C22" s="135">
        <v>15</v>
      </c>
      <c r="D22" s="137"/>
      <c r="E22" s="137">
        <f t="shared" si="0"/>
        <v>0.65200000000000002</v>
      </c>
      <c r="F22" s="171">
        <v>23</v>
      </c>
    </row>
    <row r="23" spans="1:6" ht="18.899999999999999" customHeight="1">
      <c r="A23" s="177" t="s">
        <v>1384</v>
      </c>
      <c r="B23" s="135"/>
      <c r="C23" s="135">
        <v>190</v>
      </c>
      <c r="D23" s="137"/>
      <c r="E23" s="137">
        <f t="shared" si="0"/>
        <v>5</v>
      </c>
      <c r="F23" s="171">
        <v>38</v>
      </c>
    </row>
    <row r="24" spans="1:6" ht="18.899999999999999" customHeight="1">
      <c r="A24" s="177" t="s">
        <v>1385</v>
      </c>
      <c r="B24" s="135"/>
      <c r="C24" s="135">
        <v>190</v>
      </c>
      <c r="D24" s="137"/>
      <c r="E24" s="137">
        <f t="shared" si="0"/>
        <v>5</v>
      </c>
      <c r="F24" s="171">
        <v>38</v>
      </c>
    </row>
    <row r="25" spans="1:6" ht="18.899999999999999" customHeight="1">
      <c r="A25" s="177" t="s">
        <v>806</v>
      </c>
      <c r="B25" s="135">
        <v>0</v>
      </c>
      <c r="C25" s="135">
        <v>1230</v>
      </c>
      <c r="D25" s="137"/>
      <c r="E25" s="137">
        <f t="shared" si="0"/>
        <v>1.4610000000000001</v>
      </c>
      <c r="F25" s="171">
        <f>F26+F29</f>
        <v>842</v>
      </c>
    </row>
    <row r="26" spans="1:6" ht="18.899999999999999" customHeight="1">
      <c r="A26" s="177" t="s">
        <v>1386</v>
      </c>
      <c r="B26" s="135">
        <v>0</v>
      </c>
      <c r="C26" s="135">
        <v>605</v>
      </c>
      <c r="D26" s="137"/>
      <c r="E26" s="137">
        <f t="shared" si="0"/>
        <v>6.05</v>
      </c>
      <c r="F26" s="171">
        <v>100</v>
      </c>
    </row>
    <row r="27" spans="1:6" ht="18.899999999999999" customHeight="1">
      <c r="A27" s="177" t="s">
        <v>1387</v>
      </c>
      <c r="B27" s="135"/>
      <c r="C27" s="135">
        <v>572</v>
      </c>
      <c r="D27" s="137"/>
      <c r="E27" s="137"/>
    </row>
    <row r="28" spans="1:6" ht="18.899999999999999" customHeight="1">
      <c r="A28" s="177" t="s">
        <v>1388</v>
      </c>
      <c r="B28" s="135"/>
      <c r="C28" s="135">
        <v>33</v>
      </c>
      <c r="D28" s="137"/>
      <c r="E28" s="137">
        <f t="shared" si="0"/>
        <v>0.33</v>
      </c>
      <c r="F28" s="171">
        <v>100</v>
      </c>
    </row>
    <row r="29" spans="1:6" ht="18.899999999999999" customHeight="1">
      <c r="A29" s="177" t="s">
        <v>1389</v>
      </c>
      <c r="B29" s="135"/>
      <c r="C29" s="135">
        <v>625</v>
      </c>
      <c r="D29" s="137"/>
      <c r="E29" s="137">
        <f t="shared" si="0"/>
        <v>0.84199999999999997</v>
      </c>
      <c r="F29" s="171">
        <v>742</v>
      </c>
    </row>
    <row r="30" spans="1:6" ht="18.899999999999999" customHeight="1">
      <c r="A30" s="177" t="s">
        <v>1390</v>
      </c>
      <c r="B30" s="135"/>
      <c r="C30" s="135">
        <v>625</v>
      </c>
      <c r="D30" s="137"/>
      <c r="E30" s="137">
        <f t="shared" si="0"/>
        <v>0.84199999999999997</v>
      </c>
      <c r="F30" s="171">
        <v>742</v>
      </c>
    </row>
    <row r="31" spans="1:6" ht="18.899999999999999" customHeight="1">
      <c r="A31" s="177" t="s">
        <v>1023</v>
      </c>
      <c r="B31" s="135"/>
      <c r="C31" s="135">
        <v>161</v>
      </c>
      <c r="D31" s="137"/>
      <c r="E31" s="137">
        <f t="shared" si="0"/>
        <v>5.0309999999999997</v>
      </c>
      <c r="F31" s="171">
        <v>32</v>
      </c>
    </row>
    <row r="32" spans="1:6" ht="18.899999999999999" customHeight="1">
      <c r="A32" s="177" t="s">
        <v>1391</v>
      </c>
      <c r="B32" s="135"/>
      <c r="C32" s="135">
        <v>161</v>
      </c>
      <c r="D32" s="137"/>
      <c r="E32" s="137">
        <f t="shared" si="0"/>
        <v>5.0309999999999997</v>
      </c>
      <c r="F32" s="171">
        <v>32</v>
      </c>
    </row>
    <row r="33" spans="1:6" ht="18.899999999999999" customHeight="1">
      <c r="A33" s="177" t="s">
        <v>1392</v>
      </c>
      <c r="B33" s="135"/>
      <c r="C33" s="135">
        <v>161</v>
      </c>
      <c r="D33" s="137"/>
      <c r="E33" s="137">
        <f t="shared" si="0"/>
        <v>5.0309999999999997</v>
      </c>
      <c r="F33" s="171">
        <v>32</v>
      </c>
    </row>
    <row r="34" spans="1:6" ht="18.899999999999999" customHeight="1">
      <c r="A34" s="177" t="s">
        <v>1264</v>
      </c>
      <c r="B34" s="135">
        <v>11600</v>
      </c>
      <c r="C34" s="135">
        <v>14960</v>
      </c>
      <c r="D34" s="137">
        <f>C34/B34</f>
        <v>1.29</v>
      </c>
      <c r="E34" s="137">
        <f t="shared" si="0"/>
        <v>21.041</v>
      </c>
      <c r="F34" s="171">
        <f>SUM(F35:F36)</f>
        <v>711</v>
      </c>
    </row>
    <row r="35" spans="1:6" ht="18.899999999999999" customHeight="1">
      <c r="A35" s="177" t="s">
        <v>1393</v>
      </c>
      <c r="B35" s="135">
        <v>11600</v>
      </c>
      <c r="C35" s="135">
        <v>11600</v>
      </c>
      <c r="D35" s="137">
        <f>C35/B35</f>
        <v>1</v>
      </c>
      <c r="E35" s="137">
        <f t="shared" si="0"/>
        <v>95.081999999999994</v>
      </c>
      <c r="F35" s="171">
        <v>122</v>
      </c>
    </row>
    <row r="36" spans="1:6" ht="18.899999999999999" customHeight="1">
      <c r="A36" s="177" t="s">
        <v>1394</v>
      </c>
      <c r="B36" s="135"/>
      <c r="C36" s="135">
        <v>3360</v>
      </c>
      <c r="D36" s="137"/>
      <c r="E36" s="137">
        <f t="shared" si="0"/>
        <v>5.7050000000000001</v>
      </c>
      <c r="F36" s="171">
        <v>589</v>
      </c>
    </row>
    <row r="37" spans="1:6" ht="18.899999999999999" customHeight="1">
      <c r="A37" s="177" t="s">
        <v>1395</v>
      </c>
      <c r="B37" s="135"/>
      <c r="C37" s="135">
        <v>822</v>
      </c>
      <c r="D37" s="137"/>
      <c r="E37" s="137">
        <f t="shared" si="0"/>
        <v>3.806</v>
      </c>
      <c r="F37" s="171">
        <v>216</v>
      </c>
    </row>
    <row r="38" spans="1:6" ht="18.899999999999999" customHeight="1">
      <c r="A38" s="177" t="s">
        <v>1396</v>
      </c>
      <c r="B38" s="135"/>
      <c r="C38" s="135">
        <v>424</v>
      </c>
      <c r="D38" s="137"/>
      <c r="E38" s="137">
        <f t="shared" si="0"/>
        <v>1.5089999999999999</v>
      </c>
      <c r="F38" s="171">
        <v>281</v>
      </c>
    </row>
    <row r="39" spans="1:6" ht="18.899999999999999" customHeight="1">
      <c r="A39" s="177" t="s">
        <v>1397</v>
      </c>
      <c r="B39" s="135"/>
      <c r="C39" s="135">
        <v>32</v>
      </c>
      <c r="D39" s="137"/>
      <c r="E39" s="137">
        <f t="shared" si="0"/>
        <v>1.103</v>
      </c>
      <c r="F39" s="171">
        <v>29</v>
      </c>
    </row>
    <row r="40" spans="1:6" s="169" customFormat="1" ht="18.899999999999999" customHeight="1">
      <c r="A40" s="177" t="s">
        <v>1398</v>
      </c>
      <c r="B40" s="135"/>
      <c r="C40" s="135">
        <v>82</v>
      </c>
      <c r="D40" s="137"/>
      <c r="E40" s="137">
        <f t="shared" si="0"/>
        <v>2.278</v>
      </c>
      <c r="F40" s="169">
        <v>36</v>
      </c>
    </row>
    <row r="41" spans="1:6" s="169" customFormat="1" ht="18.899999999999999" customHeight="1">
      <c r="A41" s="177" t="s">
        <v>1399</v>
      </c>
      <c r="B41" s="135"/>
      <c r="C41" s="135">
        <v>2000</v>
      </c>
      <c r="D41" s="137"/>
      <c r="E41" s="137"/>
      <c r="F41" s="169">
        <v>0</v>
      </c>
    </row>
    <row r="42" spans="1:6" s="169" customFormat="1" ht="18.899999999999999" customHeight="1">
      <c r="A42" s="178" t="s">
        <v>1400</v>
      </c>
      <c r="B42" s="135"/>
      <c r="C42" s="135"/>
      <c r="D42" s="137"/>
      <c r="E42" s="137">
        <f t="shared" si="0"/>
        <v>0</v>
      </c>
      <c r="F42" s="169">
        <v>27</v>
      </c>
    </row>
    <row r="43" spans="1:6" s="169" customFormat="1" ht="18.899999999999999" customHeight="1">
      <c r="A43" s="177" t="s">
        <v>1201</v>
      </c>
      <c r="B43" s="135">
        <v>248</v>
      </c>
      <c r="C43" s="135">
        <v>248</v>
      </c>
      <c r="D43" s="137">
        <f>C43/B43</f>
        <v>1</v>
      </c>
      <c r="E43" s="137">
        <f t="shared" si="0"/>
        <v>1</v>
      </c>
      <c r="F43" s="169">
        <v>248</v>
      </c>
    </row>
    <row r="44" spans="1:6" ht="18.899999999999999" customHeight="1">
      <c r="A44" s="177" t="s">
        <v>1401</v>
      </c>
      <c r="B44" s="135">
        <v>248</v>
      </c>
      <c r="C44" s="135">
        <v>248</v>
      </c>
      <c r="D44" s="137">
        <f t="shared" ref="D44:D49" si="2">C44/B44</f>
        <v>1</v>
      </c>
      <c r="E44" s="137">
        <f t="shared" si="0"/>
        <v>1</v>
      </c>
      <c r="F44" s="171">
        <v>248</v>
      </c>
    </row>
    <row r="45" spans="1:6" ht="18.899999999999999" customHeight="1">
      <c r="A45" s="177" t="s">
        <v>1402</v>
      </c>
      <c r="B45" s="135">
        <v>248</v>
      </c>
      <c r="C45" s="135">
        <v>248</v>
      </c>
      <c r="D45" s="137">
        <f t="shared" si="2"/>
        <v>1</v>
      </c>
      <c r="E45" s="137">
        <f t="shared" si="0"/>
        <v>1</v>
      </c>
      <c r="F45" s="171">
        <v>248</v>
      </c>
    </row>
    <row r="46" spans="1:6" ht="18.899999999999999" customHeight="1">
      <c r="A46" s="177" t="s">
        <v>1207</v>
      </c>
      <c r="B46" s="135">
        <v>13</v>
      </c>
      <c r="C46" s="135">
        <v>49</v>
      </c>
      <c r="D46" s="137">
        <f t="shared" si="2"/>
        <v>3.7690000000000001</v>
      </c>
      <c r="E46" s="137"/>
    </row>
    <row r="47" spans="1:6" ht="18.899999999999999" customHeight="1">
      <c r="A47" s="177" t="s">
        <v>1403</v>
      </c>
      <c r="B47" s="135">
        <v>13</v>
      </c>
      <c r="C47" s="135">
        <v>49</v>
      </c>
      <c r="D47" s="137">
        <f t="shared" si="2"/>
        <v>3.7690000000000001</v>
      </c>
      <c r="E47" s="137"/>
    </row>
    <row r="48" spans="1:6" ht="18.899999999999999" customHeight="1">
      <c r="A48" s="177" t="s">
        <v>1404</v>
      </c>
      <c r="B48" s="135">
        <v>13</v>
      </c>
      <c r="C48" s="135">
        <v>49</v>
      </c>
      <c r="D48" s="137">
        <f t="shared" si="2"/>
        <v>3.7690000000000001</v>
      </c>
      <c r="E48" s="137"/>
    </row>
    <row r="49" spans="1:6" ht="18.899999999999999" customHeight="1">
      <c r="A49" s="179" t="s">
        <v>1361</v>
      </c>
      <c r="B49" s="139">
        <f>B14+B34+B43+B46</f>
        <v>55966</v>
      </c>
      <c r="C49" s="139">
        <v>61809</v>
      </c>
      <c r="D49" s="180">
        <f t="shared" si="2"/>
        <v>1.1040000000000001</v>
      </c>
      <c r="E49" s="180">
        <f t="shared" si="0"/>
        <v>2.4350000000000001</v>
      </c>
      <c r="F49" s="171">
        <f>F8+F14+F25+F31+F34+F43</f>
        <v>25385</v>
      </c>
    </row>
    <row r="50" spans="1:6" s="169" customFormat="1" ht="18.899999999999999" customHeight="1">
      <c r="A50" s="181" t="s">
        <v>1362</v>
      </c>
      <c r="B50" s="135"/>
      <c r="C50" s="135">
        <v>32</v>
      </c>
      <c r="D50" s="140"/>
      <c r="E50" s="137"/>
    </row>
    <row r="51" spans="1:6" s="169" customFormat="1" ht="18.899999999999999" customHeight="1">
      <c r="A51" s="181" t="s">
        <v>1363</v>
      </c>
      <c r="B51" s="135"/>
      <c r="C51" s="135">
        <v>10000</v>
      </c>
      <c r="D51" s="140"/>
      <c r="E51" s="137"/>
    </row>
    <row r="52" spans="1:6" s="169" customFormat="1" ht="18.899999999999999" customHeight="1">
      <c r="A52" s="181" t="s">
        <v>115</v>
      </c>
      <c r="B52" s="135"/>
      <c r="C52" s="135">
        <v>0</v>
      </c>
      <c r="D52" s="182"/>
      <c r="E52" s="137"/>
    </row>
    <row r="53" spans="1:6" ht="18.899999999999999" customHeight="1">
      <c r="A53" s="181" t="s">
        <v>1405</v>
      </c>
      <c r="B53" s="135"/>
      <c r="C53" s="135">
        <v>1065</v>
      </c>
      <c r="D53" s="182"/>
      <c r="E53" s="137"/>
    </row>
    <row r="54" spans="1:6" ht="18.899999999999999" customHeight="1">
      <c r="A54" s="181" t="s">
        <v>1365</v>
      </c>
      <c r="B54" s="135"/>
      <c r="C54" s="135">
        <v>0</v>
      </c>
      <c r="D54" s="182"/>
      <c r="E54" s="137"/>
    </row>
    <row r="55" spans="1:6" ht="18.899999999999999" customHeight="1">
      <c r="A55" s="181" t="s">
        <v>1366</v>
      </c>
      <c r="B55" s="135"/>
      <c r="C55" s="135">
        <v>9683</v>
      </c>
      <c r="D55" s="182"/>
      <c r="E55" s="137"/>
    </row>
    <row r="56" spans="1:6" ht="18.899999999999999" customHeight="1">
      <c r="A56" s="179" t="s">
        <v>125</v>
      </c>
      <c r="B56" s="139"/>
      <c r="C56" s="139">
        <f>C49+C50+C51+C53+C55</f>
        <v>82589</v>
      </c>
      <c r="D56" s="140"/>
      <c r="E56" s="137"/>
    </row>
    <row r="57" spans="1:6" ht="18.899999999999999" customHeight="1"/>
    <row r="58" spans="1:6" s="169" customFormat="1" ht="18.899999999999999" customHeight="1">
      <c r="A58" s="170"/>
      <c r="B58" s="170"/>
      <c r="C58" s="170"/>
      <c r="D58" s="170"/>
      <c r="E58" s="170"/>
    </row>
    <row r="61" spans="1:6" ht="56.25" customHeight="1"/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0" firstPageNumber="44" fitToHeight="0" orientation="portrait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Zeros="0" workbookViewId="0"/>
  </sheetViews>
  <sheetFormatPr defaultColWidth="9" defaultRowHeight="15.6"/>
  <cols>
    <col min="1" max="1" width="23.5" style="107" customWidth="1"/>
    <col min="2" max="2" width="9.5" style="107" customWidth="1"/>
    <col min="3" max="7" width="10.8984375" style="107" customWidth="1"/>
    <col min="8" max="16384" width="9" style="107"/>
  </cols>
  <sheetData>
    <row r="1" spans="1:11">
      <c r="A1" s="162" t="s">
        <v>1636</v>
      </c>
    </row>
    <row r="2" spans="1:11" ht="20.399999999999999">
      <c r="A2" s="333" t="s">
        <v>1406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>
      <c r="A3" s="163"/>
      <c r="B3" s="164"/>
      <c r="C3" s="164"/>
      <c r="D3" s="164"/>
      <c r="E3" s="164"/>
      <c r="F3" s="164"/>
      <c r="J3" s="112" t="s">
        <v>46</v>
      </c>
    </row>
    <row r="4" spans="1:11">
      <c r="A4" s="165" t="s">
        <v>1271</v>
      </c>
      <c r="B4" s="165" t="s">
        <v>1272</v>
      </c>
      <c r="C4" s="165" t="s">
        <v>1273</v>
      </c>
      <c r="D4" s="165" t="s">
        <v>1274</v>
      </c>
      <c r="E4" s="165" t="s">
        <v>1275</v>
      </c>
      <c r="F4" s="165" t="s">
        <v>1276</v>
      </c>
      <c r="G4" s="165" t="s">
        <v>1277</v>
      </c>
      <c r="H4" s="165" t="s">
        <v>1278</v>
      </c>
      <c r="I4" s="165" t="s">
        <v>1279</v>
      </c>
      <c r="J4" s="165" t="s">
        <v>1280</v>
      </c>
      <c r="K4" s="165" t="s">
        <v>1281</v>
      </c>
    </row>
    <row r="5" spans="1:11" s="92" customFormat="1">
      <c r="A5" s="166" t="s">
        <v>1407</v>
      </c>
      <c r="B5" s="166"/>
      <c r="C5" s="166"/>
      <c r="D5" s="166"/>
      <c r="E5" s="166"/>
      <c r="F5" s="106"/>
      <c r="G5" s="106"/>
      <c r="H5" s="106"/>
      <c r="I5" s="106"/>
      <c r="J5" s="106"/>
      <c r="K5" s="106"/>
    </row>
    <row r="6" spans="1:11" s="92" customFormat="1">
      <c r="A6" s="166" t="s">
        <v>1408</v>
      </c>
      <c r="B6" s="166"/>
      <c r="C6" s="166"/>
      <c r="D6" s="166"/>
      <c r="E6" s="166"/>
      <c r="F6" s="106"/>
      <c r="G6" s="106"/>
      <c r="H6" s="106"/>
      <c r="I6" s="106"/>
      <c r="J6" s="106"/>
      <c r="K6" s="106"/>
    </row>
    <row r="7" spans="1:11" s="92" customFormat="1">
      <c r="A7" s="166" t="s">
        <v>1409</v>
      </c>
      <c r="B7" s="166"/>
      <c r="C7" s="166"/>
      <c r="D7" s="166"/>
      <c r="E7" s="166"/>
      <c r="F7" s="106"/>
      <c r="G7" s="106"/>
      <c r="H7" s="106"/>
      <c r="I7" s="106"/>
      <c r="J7" s="106"/>
      <c r="K7" s="106"/>
    </row>
    <row r="8" spans="1:11" s="92" customFormat="1">
      <c r="A8" s="166" t="s">
        <v>1410</v>
      </c>
      <c r="B8" s="166">
        <f>SUM(C8:K8)</f>
        <v>200</v>
      </c>
      <c r="C8" s="166">
        <v>25</v>
      </c>
      <c r="D8" s="166">
        <v>41</v>
      </c>
      <c r="E8" s="166">
        <v>8</v>
      </c>
      <c r="F8" s="106">
        <v>26</v>
      </c>
      <c r="G8" s="106">
        <v>19</v>
      </c>
      <c r="H8" s="106">
        <v>26</v>
      </c>
      <c r="I8" s="106">
        <v>4</v>
      </c>
      <c r="J8" s="106">
        <v>32</v>
      </c>
      <c r="K8" s="106">
        <v>19</v>
      </c>
    </row>
    <row r="9" spans="1:11" s="92" customFormat="1">
      <c r="A9" s="166" t="s">
        <v>1411</v>
      </c>
      <c r="B9" s="166">
        <f t="shared" ref="B9:B15" si="0">SUM(C9:K9)</f>
        <v>75</v>
      </c>
      <c r="C9" s="167">
        <v>15</v>
      </c>
      <c r="D9" s="166">
        <v>15</v>
      </c>
      <c r="E9" s="166">
        <v>0</v>
      </c>
      <c r="F9" s="106">
        <v>15</v>
      </c>
      <c r="G9" s="106">
        <v>15</v>
      </c>
      <c r="H9" s="106">
        <v>0</v>
      </c>
      <c r="I9" s="106">
        <v>0</v>
      </c>
      <c r="J9" s="106">
        <v>0</v>
      </c>
      <c r="K9" s="106">
        <v>15</v>
      </c>
    </row>
    <row r="10" spans="1:11" s="92" customFormat="1">
      <c r="A10" s="166" t="s">
        <v>1412</v>
      </c>
      <c r="B10" s="166">
        <f t="shared" si="0"/>
        <v>0</v>
      </c>
      <c r="C10" s="166"/>
      <c r="D10" s="166"/>
      <c r="E10" s="166"/>
      <c r="F10" s="106"/>
      <c r="G10" s="106"/>
      <c r="H10" s="106"/>
      <c r="I10" s="106"/>
      <c r="J10" s="106"/>
      <c r="K10" s="106"/>
    </row>
    <row r="11" spans="1:11" s="92" customFormat="1">
      <c r="A11" s="166" t="s">
        <v>1413</v>
      </c>
      <c r="B11" s="166">
        <f t="shared" si="0"/>
        <v>0</v>
      </c>
      <c r="C11" s="166"/>
      <c r="D11" s="166"/>
      <c r="E11" s="166"/>
      <c r="F11" s="106"/>
      <c r="G11" s="106"/>
      <c r="H11" s="106"/>
      <c r="I11" s="106"/>
      <c r="J11" s="106"/>
      <c r="K11" s="106"/>
    </row>
    <row r="12" spans="1:11" s="92" customFormat="1">
      <c r="A12" s="166" t="s">
        <v>1414</v>
      </c>
      <c r="B12" s="166">
        <f t="shared" si="0"/>
        <v>0</v>
      </c>
      <c r="C12" s="166"/>
      <c r="D12" s="166"/>
      <c r="E12" s="166"/>
      <c r="F12" s="106"/>
      <c r="G12" s="106"/>
      <c r="H12" s="106"/>
      <c r="I12" s="106"/>
      <c r="J12" s="106"/>
      <c r="K12" s="106"/>
    </row>
    <row r="13" spans="1:11" s="92" customFormat="1">
      <c r="A13" s="166" t="s">
        <v>1415</v>
      </c>
      <c r="B13" s="166">
        <f t="shared" si="0"/>
        <v>790</v>
      </c>
      <c r="C13" s="166">
        <v>17</v>
      </c>
      <c r="D13" s="166">
        <v>22</v>
      </c>
      <c r="E13" s="166">
        <v>60</v>
      </c>
      <c r="F13" s="106">
        <v>0</v>
      </c>
      <c r="G13" s="106">
        <v>589</v>
      </c>
      <c r="H13" s="106">
        <v>10</v>
      </c>
      <c r="I13" s="106">
        <v>40</v>
      </c>
      <c r="J13" s="106">
        <v>35</v>
      </c>
      <c r="K13" s="106">
        <v>17</v>
      </c>
    </row>
    <row r="14" spans="1:11" s="92" customFormat="1">
      <c r="A14" s="166" t="s">
        <v>1416</v>
      </c>
      <c r="B14" s="166">
        <f t="shared" si="0"/>
        <v>0</v>
      </c>
      <c r="C14" s="166"/>
      <c r="D14" s="166"/>
      <c r="E14" s="166"/>
      <c r="F14" s="106"/>
      <c r="G14" s="106"/>
      <c r="H14" s="106"/>
      <c r="I14" s="106"/>
      <c r="J14" s="106"/>
      <c r="K14" s="106"/>
    </row>
    <row r="15" spans="1:11" s="92" customFormat="1">
      <c r="A15" s="166" t="s">
        <v>1417</v>
      </c>
      <c r="B15" s="166">
        <f t="shared" si="0"/>
        <v>0</v>
      </c>
      <c r="C15" s="166"/>
      <c r="D15" s="166"/>
      <c r="E15" s="166"/>
      <c r="F15" s="106"/>
      <c r="G15" s="106"/>
      <c r="H15" s="106"/>
      <c r="I15" s="106"/>
      <c r="J15" s="106"/>
      <c r="K15" s="106"/>
    </row>
    <row r="16" spans="1:11" s="92" customFormat="1">
      <c r="A16" s="97" t="s">
        <v>114</v>
      </c>
      <c r="B16" s="168">
        <f>SUM(B5:B15)</f>
        <v>1065</v>
      </c>
      <c r="C16" s="168">
        <f t="shared" ref="C16:K16" si="1">SUM(C5:C15)</f>
        <v>57</v>
      </c>
      <c r="D16" s="168">
        <f t="shared" si="1"/>
        <v>78</v>
      </c>
      <c r="E16" s="168">
        <f t="shared" si="1"/>
        <v>68</v>
      </c>
      <c r="F16" s="168">
        <f t="shared" si="1"/>
        <v>41</v>
      </c>
      <c r="G16" s="168">
        <f t="shared" si="1"/>
        <v>623</v>
      </c>
      <c r="H16" s="168">
        <f t="shared" si="1"/>
        <v>36</v>
      </c>
      <c r="I16" s="168">
        <f t="shared" si="1"/>
        <v>44</v>
      </c>
      <c r="J16" s="168">
        <f t="shared" si="1"/>
        <v>67</v>
      </c>
      <c r="K16" s="168">
        <f t="shared" si="1"/>
        <v>51</v>
      </c>
    </row>
  </sheetData>
  <mergeCells count="1">
    <mergeCell ref="A2:K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4" firstPageNumber="55" fitToHeight="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A421"/>
  <sheetViews>
    <sheetView showZeros="0" workbookViewId="0"/>
  </sheetViews>
  <sheetFormatPr defaultColWidth="9" defaultRowHeight="15.6"/>
  <cols>
    <col min="1" max="1" width="29.5" style="149" customWidth="1"/>
    <col min="2" max="5" width="14.59765625" style="148" customWidth="1"/>
    <col min="6" max="20" width="9" style="148"/>
    <col min="21" max="243" width="9" style="149"/>
    <col min="244" max="244" width="34.19921875" style="149" customWidth="1"/>
    <col min="245" max="245" width="11.8984375" style="149" customWidth="1"/>
    <col min="246" max="246" width="9.8984375" style="149" customWidth="1"/>
    <col min="247" max="247" width="10.69921875" style="149" customWidth="1"/>
    <col min="248" max="248" width="12.69921875" style="149" customWidth="1"/>
    <col min="249" max="249" width="9" style="149" hidden="1" customWidth="1"/>
    <col min="250" max="499" width="9" style="149"/>
    <col min="500" max="500" width="34.19921875" style="149" customWidth="1"/>
    <col min="501" max="501" width="11.8984375" style="149" customWidth="1"/>
    <col min="502" max="502" width="9.8984375" style="149" customWidth="1"/>
    <col min="503" max="503" width="10.69921875" style="149" customWidth="1"/>
    <col min="504" max="504" width="12.69921875" style="149" customWidth="1"/>
    <col min="505" max="505" width="9" style="149" hidden="1" customWidth="1"/>
    <col min="506" max="755" width="9" style="149"/>
    <col min="756" max="756" width="34.19921875" style="149" customWidth="1"/>
    <col min="757" max="757" width="11.8984375" style="149" customWidth="1"/>
    <col min="758" max="758" width="9.8984375" style="149" customWidth="1"/>
    <col min="759" max="759" width="10.69921875" style="149" customWidth="1"/>
    <col min="760" max="760" width="12.69921875" style="149" customWidth="1"/>
    <col min="761" max="761" width="9" style="149" hidden="1" customWidth="1"/>
    <col min="762" max="1011" width="9" style="149"/>
    <col min="1012" max="1012" width="34.19921875" style="149" customWidth="1"/>
    <col min="1013" max="1013" width="11.8984375" style="149" customWidth="1"/>
    <col min="1014" max="1014" width="9.8984375" style="149" customWidth="1"/>
    <col min="1015" max="1015" width="10.69921875" style="149" customWidth="1"/>
    <col min="1016" max="1016" width="12.69921875" style="149" customWidth="1"/>
    <col min="1017" max="1017" width="9" style="149" hidden="1" customWidth="1"/>
    <col min="1018" max="1267" width="9" style="149"/>
    <col min="1268" max="1268" width="34.19921875" style="149" customWidth="1"/>
    <col min="1269" max="1269" width="11.8984375" style="149" customWidth="1"/>
    <col min="1270" max="1270" width="9.8984375" style="149" customWidth="1"/>
    <col min="1271" max="1271" width="10.69921875" style="149" customWidth="1"/>
    <col min="1272" max="1272" width="12.69921875" style="149" customWidth="1"/>
    <col min="1273" max="1273" width="9" style="149" hidden="1" customWidth="1"/>
    <col min="1274" max="1523" width="9" style="149"/>
    <col min="1524" max="1524" width="34.19921875" style="149" customWidth="1"/>
    <col min="1525" max="1525" width="11.8984375" style="149" customWidth="1"/>
    <col min="1526" max="1526" width="9.8984375" style="149" customWidth="1"/>
    <col min="1527" max="1527" width="10.69921875" style="149" customWidth="1"/>
    <col min="1528" max="1528" width="12.69921875" style="149" customWidth="1"/>
    <col min="1529" max="1529" width="9" style="149" hidden="1" customWidth="1"/>
    <col min="1530" max="1779" width="9" style="149"/>
    <col min="1780" max="1780" width="34.19921875" style="149" customWidth="1"/>
    <col min="1781" max="1781" width="11.8984375" style="149" customWidth="1"/>
    <col min="1782" max="1782" width="9.8984375" style="149" customWidth="1"/>
    <col min="1783" max="1783" width="10.69921875" style="149" customWidth="1"/>
    <col min="1784" max="1784" width="12.69921875" style="149" customWidth="1"/>
    <col min="1785" max="1785" width="9" style="149" hidden="1" customWidth="1"/>
    <col min="1786" max="2035" width="9" style="149"/>
    <col min="2036" max="2036" width="34.19921875" style="149" customWidth="1"/>
    <col min="2037" max="2037" width="11.8984375" style="149" customWidth="1"/>
    <col min="2038" max="2038" width="9.8984375" style="149" customWidth="1"/>
    <col min="2039" max="2039" width="10.69921875" style="149" customWidth="1"/>
    <col min="2040" max="2040" width="12.69921875" style="149" customWidth="1"/>
    <col min="2041" max="2041" width="9" style="149" hidden="1" customWidth="1"/>
    <col min="2042" max="2291" width="9" style="149"/>
    <col min="2292" max="2292" width="34.19921875" style="149" customWidth="1"/>
    <col min="2293" max="2293" width="11.8984375" style="149" customWidth="1"/>
    <col min="2294" max="2294" width="9.8984375" style="149" customWidth="1"/>
    <col min="2295" max="2295" width="10.69921875" style="149" customWidth="1"/>
    <col min="2296" max="2296" width="12.69921875" style="149" customWidth="1"/>
    <col min="2297" max="2297" width="9" style="149" hidden="1" customWidth="1"/>
    <col min="2298" max="2547" width="9" style="149"/>
    <col min="2548" max="2548" width="34.19921875" style="149" customWidth="1"/>
    <col min="2549" max="2549" width="11.8984375" style="149" customWidth="1"/>
    <col min="2550" max="2550" width="9.8984375" style="149" customWidth="1"/>
    <col min="2551" max="2551" width="10.69921875" style="149" customWidth="1"/>
    <col min="2552" max="2552" width="12.69921875" style="149" customWidth="1"/>
    <col min="2553" max="2553" width="9" style="149" hidden="1" customWidth="1"/>
    <col min="2554" max="2803" width="9" style="149"/>
    <col min="2804" max="2804" width="34.19921875" style="149" customWidth="1"/>
    <col min="2805" max="2805" width="11.8984375" style="149" customWidth="1"/>
    <col min="2806" max="2806" width="9.8984375" style="149" customWidth="1"/>
    <col min="2807" max="2807" width="10.69921875" style="149" customWidth="1"/>
    <col min="2808" max="2808" width="12.69921875" style="149" customWidth="1"/>
    <col min="2809" max="2809" width="9" style="149" hidden="1" customWidth="1"/>
    <col min="2810" max="3059" width="9" style="149"/>
    <col min="3060" max="3060" width="34.19921875" style="149" customWidth="1"/>
    <col min="3061" max="3061" width="11.8984375" style="149" customWidth="1"/>
    <col min="3062" max="3062" width="9.8984375" style="149" customWidth="1"/>
    <col min="3063" max="3063" width="10.69921875" style="149" customWidth="1"/>
    <col min="3064" max="3064" width="12.69921875" style="149" customWidth="1"/>
    <col min="3065" max="3065" width="9" style="149" hidden="1" customWidth="1"/>
    <col min="3066" max="3315" width="9" style="149"/>
    <col min="3316" max="3316" width="34.19921875" style="149" customWidth="1"/>
    <col min="3317" max="3317" width="11.8984375" style="149" customWidth="1"/>
    <col min="3318" max="3318" width="9.8984375" style="149" customWidth="1"/>
    <col min="3319" max="3319" width="10.69921875" style="149" customWidth="1"/>
    <col min="3320" max="3320" width="12.69921875" style="149" customWidth="1"/>
    <col min="3321" max="3321" width="9" style="149" hidden="1" customWidth="1"/>
    <col min="3322" max="3571" width="9" style="149"/>
    <col min="3572" max="3572" width="34.19921875" style="149" customWidth="1"/>
    <col min="3573" max="3573" width="11.8984375" style="149" customWidth="1"/>
    <col min="3574" max="3574" width="9.8984375" style="149" customWidth="1"/>
    <col min="3575" max="3575" width="10.69921875" style="149" customWidth="1"/>
    <col min="3576" max="3576" width="12.69921875" style="149" customWidth="1"/>
    <col min="3577" max="3577" width="9" style="149" hidden="1" customWidth="1"/>
    <col min="3578" max="3827" width="9" style="149"/>
    <col min="3828" max="3828" width="34.19921875" style="149" customWidth="1"/>
    <col min="3829" max="3829" width="11.8984375" style="149" customWidth="1"/>
    <col min="3830" max="3830" width="9.8984375" style="149" customWidth="1"/>
    <col min="3831" max="3831" width="10.69921875" style="149" customWidth="1"/>
    <col min="3832" max="3832" width="12.69921875" style="149" customWidth="1"/>
    <col min="3833" max="3833" width="9" style="149" hidden="1" customWidth="1"/>
    <col min="3834" max="4083" width="9" style="149"/>
    <col min="4084" max="4084" width="34.19921875" style="149" customWidth="1"/>
    <col min="4085" max="4085" width="11.8984375" style="149" customWidth="1"/>
    <col min="4086" max="4086" width="9.8984375" style="149" customWidth="1"/>
    <col min="4087" max="4087" width="10.69921875" style="149" customWidth="1"/>
    <col min="4088" max="4088" width="12.69921875" style="149" customWidth="1"/>
    <col min="4089" max="4089" width="9" style="149" hidden="1" customWidth="1"/>
    <col min="4090" max="4339" width="9" style="149"/>
    <col min="4340" max="4340" width="34.19921875" style="149" customWidth="1"/>
    <col min="4341" max="4341" width="11.8984375" style="149" customWidth="1"/>
    <col min="4342" max="4342" width="9.8984375" style="149" customWidth="1"/>
    <col min="4343" max="4343" width="10.69921875" style="149" customWidth="1"/>
    <col min="4344" max="4344" width="12.69921875" style="149" customWidth="1"/>
    <col min="4345" max="4345" width="9" style="149" hidden="1" customWidth="1"/>
    <col min="4346" max="4595" width="9" style="149"/>
    <col min="4596" max="4596" width="34.19921875" style="149" customWidth="1"/>
    <col min="4597" max="4597" width="11.8984375" style="149" customWidth="1"/>
    <col min="4598" max="4598" width="9.8984375" style="149" customWidth="1"/>
    <col min="4599" max="4599" width="10.69921875" style="149" customWidth="1"/>
    <col min="4600" max="4600" width="12.69921875" style="149" customWidth="1"/>
    <col min="4601" max="4601" width="9" style="149" hidden="1" customWidth="1"/>
    <col min="4602" max="4851" width="9" style="149"/>
    <col min="4852" max="4852" width="34.19921875" style="149" customWidth="1"/>
    <col min="4853" max="4853" width="11.8984375" style="149" customWidth="1"/>
    <col min="4854" max="4854" width="9.8984375" style="149" customWidth="1"/>
    <col min="4855" max="4855" width="10.69921875" style="149" customWidth="1"/>
    <col min="4856" max="4856" width="12.69921875" style="149" customWidth="1"/>
    <col min="4857" max="4857" width="9" style="149" hidden="1" customWidth="1"/>
    <col min="4858" max="5107" width="9" style="149"/>
    <col min="5108" max="5108" width="34.19921875" style="149" customWidth="1"/>
    <col min="5109" max="5109" width="11.8984375" style="149" customWidth="1"/>
    <col min="5110" max="5110" width="9.8984375" style="149" customWidth="1"/>
    <col min="5111" max="5111" width="10.69921875" style="149" customWidth="1"/>
    <col min="5112" max="5112" width="12.69921875" style="149" customWidth="1"/>
    <col min="5113" max="5113" width="9" style="149" hidden="1" customWidth="1"/>
    <col min="5114" max="5363" width="9" style="149"/>
    <col min="5364" max="5364" width="34.19921875" style="149" customWidth="1"/>
    <col min="5365" max="5365" width="11.8984375" style="149" customWidth="1"/>
    <col min="5366" max="5366" width="9.8984375" style="149" customWidth="1"/>
    <col min="5367" max="5367" width="10.69921875" style="149" customWidth="1"/>
    <col min="5368" max="5368" width="12.69921875" style="149" customWidth="1"/>
    <col min="5369" max="5369" width="9" style="149" hidden="1" customWidth="1"/>
    <col min="5370" max="5619" width="9" style="149"/>
    <col min="5620" max="5620" width="34.19921875" style="149" customWidth="1"/>
    <col min="5621" max="5621" width="11.8984375" style="149" customWidth="1"/>
    <col min="5622" max="5622" width="9.8984375" style="149" customWidth="1"/>
    <col min="5623" max="5623" width="10.69921875" style="149" customWidth="1"/>
    <col min="5624" max="5624" width="12.69921875" style="149" customWidth="1"/>
    <col min="5625" max="5625" width="9" style="149" hidden="1" customWidth="1"/>
    <col min="5626" max="5875" width="9" style="149"/>
    <col min="5876" max="5876" width="34.19921875" style="149" customWidth="1"/>
    <col min="5877" max="5877" width="11.8984375" style="149" customWidth="1"/>
    <col min="5878" max="5878" width="9.8984375" style="149" customWidth="1"/>
    <col min="5879" max="5879" width="10.69921875" style="149" customWidth="1"/>
    <col min="5880" max="5880" width="12.69921875" style="149" customWidth="1"/>
    <col min="5881" max="5881" width="9" style="149" hidden="1" customWidth="1"/>
    <col min="5882" max="6131" width="9" style="149"/>
    <col min="6132" max="6132" width="34.19921875" style="149" customWidth="1"/>
    <col min="6133" max="6133" width="11.8984375" style="149" customWidth="1"/>
    <col min="6134" max="6134" width="9.8984375" style="149" customWidth="1"/>
    <col min="6135" max="6135" width="10.69921875" style="149" customWidth="1"/>
    <col min="6136" max="6136" width="12.69921875" style="149" customWidth="1"/>
    <col min="6137" max="6137" width="9" style="149" hidden="1" customWidth="1"/>
    <col min="6138" max="6387" width="9" style="149"/>
    <col min="6388" max="6388" width="34.19921875" style="149" customWidth="1"/>
    <col min="6389" max="6389" width="11.8984375" style="149" customWidth="1"/>
    <col min="6390" max="6390" width="9.8984375" style="149" customWidth="1"/>
    <col min="6391" max="6391" width="10.69921875" style="149" customWidth="1"/>
    <col min="6392" max="6392" width="12.69921875" style="149" customWidth="1"/>
    <col min="6393" max="6393" width="9" style="149" hidden="1" customWidth="1"/>
    <col min="6394" max="6643" width="9" style="149"/>
    <col min="6644" max="6644" width="34.19921875" style="149" customWidth="1"/>
    <col min="6645" max="6645" width="11.8984375" style="149" customWidth="1"/>
    <col min="6646" max="6646" width="9.8984375" style="149" customWidth="1"/>
    <col min="6647" max="6647" width="10.69921875" style="149" customWidth="1"/>
    <col min="6648" max="6648" width="12.69921875" style="149" customWidth="1"/>
    <col min="6649" max="6649" width="9" style="149" hidden="1" customWidth="1"/>
    <col min="6650" max="6899" width="9" style="149"/>
    <col min="6900" max="6900" width="34.19921875" style="149" customWidth="1"/>
    <col min="6901" max="6901" width="11.8984375" style="149" customWidth="1"/>
    <col min="6902" max="6902" width="9.8984375" style="149" customWidth="1"/>
    <col min="6903" max="6903" width="10.69921875" style="149" customWidth="1"/>
    <col min="6904" max="6904" width="12.69921875" style="149" customWidth="1"/>
    <col min="6905" max="6905" width="9" style="149" hidden="1" customWidth="1"/>
    <col min="6906" max="7155" width="9" style="149"/>
    <col min="7156" max="7156" width="34.19921875" style="149" customWidth="1"/>
    <col min="7157" max="7157" width="11.8984375" style="149" customWidth="1"/>
    <col min="7158" max="7158" width="9.8984375" style="149" customWidth="1"/>
    <col min="7159" max="7159" width="10.69921875" style="149" customWidth="1"/>
    <col min="7160" max="7160" width="12.69921875" style="149" customWidth="1"/>
    <col min="7161" max="7161" width="9" style="149" hidden="1" customWidth="1"/>
    <col min="7162" max="7411" width="9" style="149"/>
    <col min="7412" max="7412" width="34.19921875" style="149" customWidth="1"/>
    <col min="7413" max="7413" width="11.8984375" style="149" customWidth="1"/>
    <col min="7414" max="7414" width="9.8984375" style="149" customWidth="1"/>
    <col min="7415" max="7415" width="10.69921875" style="149" customWidth="1"/>
    <col min="7416" max="7416" width="12.69921875" style="149" customWidth="1"/>
    <col min="7417" max="7417" width="9" style="149" hidden="1" customWidth="1"/>
    <col min="7418" max="7667" width="9" style="149"/>
    <col min="7668" max="7668" width="34.19921875" style="149" customWidth="1"/>
    <col min="7669" max="7669" width="11.8984375" style="149" customWidth="1"/>
    <col min="7670" max="7670" width="9.8984375" style="149" customWidth="1"/>
    <col min="7671" max="7671" width="10.69921875" style="149" customWidth="1"/>
    <col min="7672" max="7672" width="12.69921875" style="149" customWidth="1"/>
    <col min="7673" max="7673" width="9" style="149" hidden="1" customWidth="1"/>
    <col min="7674" max="7923" width="9" style="149"/>
    <col min="7924" max="7924" width="34.19921875" style="149" customWidth="1"/>
    <col min="7925" max="7925" width="11.8984375" style="149" customWidth="1"/>
    <col min="7926" max="7926" width="9.8984375" style="149" customWidth="1"/>
    <col min="7927" max="7927" width="10.69921875" style="149" customWidth="1"/>
    <col min="7928" max="7928" width="12.69921875" style="149" customWidth="1"/>
    <col min="7929" max="7929" width="9" style="149" hidden="1" customWidth="1"/>
    <col min="7930" max="8179" width="9" style="149"/>
    <col min="8180" max="8180" width="34.19921875" style="149" customWidth="1"/>
    <col min="8181" max="8181" width="11.8984375" style="149" customWidth="1"/>
    <col min="8182" max="8182" width="9.8984375" style="149" customWidth="1"/>
    <col min="8183" max="8183" width="10.69921875" style="149" customWidth="1"/>
    <col min="8184" max="8184" width="12.69921875" style="149" customWidth="1"/>
    <col min="8185" max="8185" width="9" style="149" hidden="1" customWidth="1"/>
    <col min="8186" max="8435" width="9" style="149"/>
    <col min="8436" max="8436" width="34.19921875" style="149" customWidth="1"/>
    <col min="8437" max="8437" width="11.8984375" style="149" customWidth="1"/>
    <col min="8438" max="8438" width="9.8984375" style="149" customWidth="1"/>
    <col min="8439" max="8439" width="10.69921875" style="149" customWidth="1"/>
    <col min="8440" max="8440" width="12.69921875" style="149" customWidth="1"/>
    <col min="8441" max="8441" width="9" style="149" hidden="1" customWidth="1"/>
    <col min="8442" max="8691" width="9" style="149"/>
    <col min="8692" max="8692" width="34.19921875" style="149" customWidth="1"/>
    <col min="8693" max="8693" width="11.8984375" style="149" customWidth="1"/>
    <col min="8694" max="8694" width="9.8984375" style="149" customWidth="1"/>
    <col min="8695" max="8695" width="10.69921875" style="149" customWidth="1"/>
    <col min="8696" max="8696" width="12.69921875" style="149" customWidth="1"/>
    <col min="8697" max="8697" width="9" style="149" hidden="1" customWidth="1"/>
    <col min="8698" max="8947" width="9" style="149"/>
    <col min="8948" max="8948" width="34.19921875" style="149" customWidth="1"/>
    <col min="8949" max="8949" width="11.8984375" style="149" customWidth="1"/>
    <col min="8950" max="8950" width="9.8984375" style="149" customWidth="1"/>
    <col min="8951" max="8951" width="10.69921875" style="149" customWidth="1"/>
    <col min="8952" max="8952" width="12.69921875" style="149" customWidth="1"/>
    <col min="8953" max="8953" width="9" style="149" hidden="1" customWidth="1"/>
    <col min="8954" max="9203" width="9" style="149"/>
    <col min="9204" max="9204" width="34.19921875" style="149" customWidth="1"/>
    <col min="9205" max="9205" width="11.8984375" style="149" customWidth="1"/>
    <col min="9206" max="9206" width="9.8984375" style="149" customWidth="1"/>
    <col min="9207" max="9207" width="10.69921875" style="149" customWidth="1"/>
    <col min="9208" max="9208" width="12.69921875" style="149" customWidth="1"/>
    <col min="9209" max="9209" width="9" style="149" hidden="1" customWidth="1"/>
    <col min="9210" max="9459" width="9" style="149"/>
    <col min="9460" max="9460" width="34.19921875" style="149" customWidth="1"/>
    <col min="9461" max="9461" width="11.8984375" style="149" customWidth="1"/>
    <col min="9462" max="9462" width="9.8984375" style="149" customWidth="1"/>
    <col min="9463" max="9463" width="10.69921875" style="149" customWidth="1"/>
    <col min="9464" max="9464" width="12.69921875" style="149" customWidth="1"/>
    <col min="9465" max="9465" width="9" style="149" hidden="1" customWidth="1"/>
    <col min="9466" max="9715" width="9" style="149"/>
    <col min="9716" max="9716" width="34.19921875" style="149" customWidth="1"/>
    <col min="9717" max="9717" width="11.8984375" style="149" customWidth="1"/>
    <col min="9718" max="9718" width="9.8984375" style="149" customWidth="1"/>
    <col min="9719" max="9719" width="10.69921875" style="149" customWidth="1"/>
    <col min="9720" max="9720" width="12.69921875" style="149" customWidth="1"/>
    <col min="9721" max="9721" width="9" style="149" hidden="1" customWidth="1"/>
    <col min="9722" max="9971" width="9" style="149"/>
    <col min="9972" max="9972" width="34.19921875" style="149" customWidth="1"/>
    <col min="9973" max="9973" width="11.8984375" style="149" customWidth="1"/>
    <col min="9974" max="9974" width="9.8984375" style="149" customWidth="1"/>
    <col min="9975" max="9975" width="10.69921875" style="149" customWidth="1"/>
    <col min="9976" max="9976" width="12.69921875" style="149" customWidth="1"/>
    <col min="9977" max="9977" width="9" style="149" hidden="1" customWidth="1"/>
    <col min="9978" max="10227" width="9" style="149"/>
    <col min="10228" max="10228" width="34.19921875" style="149" customWidth="1"/>
    <col min="10229" max="10229" width="11.8984375" style="149" customWidth="1"/>
    <col min="10230" max="10230" width="9.8984375" style="149" customWidth="1"/>
    <col min="10231" max="10231" width="10.69921875" style="149" customWidth="1"/>
    <col min="10232" max="10232" width="12.69921875" style="149" customWidth="1"/>
    <col min="10233" max="10233" width="9" style="149" hidden="1" customWidth="1"/>
    <col min="10234" max="10483" width="9" style="149"/>
    <col min="10484" max="10484" width="34.19921875" style="149" customWidth="1"/>
    <col min="10485" max="10485" width="11.8984375" style="149" customWidth="1"/>
    <col min="10486" max="10486" width="9.8984375" style="149" customWidth="1"/>
    <col min="10487" max="10487" width="10.69921875" style="149" customWidth="1"/>
    <col min="10488" max="10488" width="12.69921875" style="149" customWidth="1"/>
    <col min="10489" max="10489" width="9" style="149" hidden="1" customWidth="1"/>
    <col min="10490" max="10739" width="9" style="149"/>
    <col min="10740" max="10740" width="34.19921875" style="149" customWidth="1"/>
    <col min="10741" max="10741" width="11.8984375" style="149" customWidth="1"/>
    <col min="10742" max="10742" width="9.8984375" style="149" customWidth="1"/>
    <col min="10743" max="10743" width="10.69921875" style="149" customWidth="1"/>
    <col min="10744" max="10744" width="12.69921875" style="149" customWidth="1"/>
    <col min="10745" max="10745" width="9" style="149" hidden="1" customWidth="1"/>
    <col min="10746" max="10995" width="9" style="149"/>
    <col min="10996" max="10996" width="34.19921875" style="149" customWidth="1"/>
    <col min="10997" max="10997" width="11.8984375" style="149" customWidth="1"/>
    <col min="10998" max="10998" width="9.8984375" style="149" customWidth="1"/>
    <col min="10999" max="10999" width="10.69921875" style="149" customWidth="1"/>
    <col min="11000" max="11000" width="12.69921875" style="149" customWidth="1"/>
    <col min="11001" max="11001" width="9" style="149" hidden="1" customWidth="1"/>
    <col min="11002" max="11251" width="9" style="149"/>
    <col min="11252" max="11252" width="34.19921875" style="149" customWidth="1"/>
    <col min="11253" max="11253" width="11.8984375" style="149" customWidth="1"/>
    <col min="11254" max="11254" width="9.8984375" style="149" customWidth="1"/>
    <col min="11255" max="11255" width="10.69921875" style="149" customWidth="1"/>
    <col min="11256" max="11256" width="12.69921875" style="149" customWidth="1"/>
    <col min="11257" max="11257" width="9" style="149" hidden="1" customWidth="1"/>
    <col min="11258" max="11507" width="9" style="149"/>
    <col min="11508" max="11508" width="34.19921875" style="149" customWidth="1"/>
    <col min="11509" max="11509" width="11.8984375" style="149" customWidth="1"/>
    <col min="11510" max="11510" width="9.8984375" style="149" customWidth="1"/>
    <col min="11511" max="11511" width="10.69921875" style="149" customWidth="1"/>
    <col min="11512" max="11512" width="12.69921875" style="149" customWidth="1"/>
    <col min="11513" max="11513" width="9" style="149" hidden="1" customWidth="1"/>
    <col min="11514" max="11763" width="9" style="149"/>
    <col min="11764" max="11764" width="34.19921875" style="149" customWidth="1"/>
    <col min="11765" max="11765" width="11.8984375" style="149" customWidth="1"/>
    <col min="11766" max="11766" width="9.8984375" style="149" customWidth="1"/>
    <col min="11767" max="11767" width="10.69921875" style="149" customWidth="1"/>
    <col min="11768" max="11768" width="12.69921875" style="149" customWidth="1"/>
    <col min="11769" max="11769" width="9" style="149" hidden="1" customWidth="1"/>
    <col min="11770" max="12019" width="9" style="149"/>
    <col min="12020" max="12020" width="34.19921875" style="149" customWidth="1"/>
    <col min="12021" max="12021" width="11.8984375" style="149" customWidth="1"/>
    <col min="12022" max="12022" width="9.8984375" style="149" customWidth="1"/>
    <col min="12023" max="12023" width="10.69921875" style="149" customWidth="1"/>
    <col min="12024" max="12024" width="12.69921875" style="149" customWidth="1"/>
    <col min="12025" max="12025" width="9" style="149" hidden="1" customWidth="1"/>
    <col min="12026" max="12275" width="9" style="149"/>
    <col min="12276" max="12276" width="34.19921875" style="149" customWidth="1"/>
    <col min="12277" max="12277" width="11.8984375" style="149" customWidth="1"/>
    <col min="12278" max="12278" width="9.8984375" style="149" customWidth="1"/>
    <col min="12279" max="12279" width="10.69921875" style="149" customWidth="1"/>
    <col min="12280" max="12280" width="12.69921875" style="149" customWidth="1"/>
    <col min="12281" max="12281" width="9" style="149" hidden="1" customWidth="1"/>
    <col min="12282" max="12531" width="9" style="149"/>
    <col min="12532" max="12532" width="34.19921875" style="149" customWidth="1"/>
    <col min="12533" max="12533" width="11.8984375" style="149" customWidth="1"/>
    <col min="12534" max="12534" width="9.8984375" style="149" customWidth="1"/>
    <col min="12535" max="12535" width="10.69921875" style="149" customWidth="1"/>
    <col min="12536" max="12536" width="12.69921875" style="149" customWidth="1"/>
    <col min="12537" max="12537" width="9" style="149" hidden="1" customWidth="1"/>
    <col min="12538" max="12787" width="9" style="149"/>
    <col min="12788" max="12788" width="34.19921875" style="149" customWidth="1"/>
    <col min="12789" max="12789" width="11.8984375" style="149" customWidth="1"/>
    <col min="12790" max="12790" width="9.8984375" style="149" customWidth="1"/>
    <col min="12791" max="12791" width="10.69921875" style="149" customWidth="1"/>
    <col min="12792" max="12792" width="12.69921875" style="149" customWidth="1"/>
    <col min="12793" max="12793" width="9" style="149" hidden="1" customWidth="1"/>
    <col min="12794" max="13043" width="9" style="149"/>
    <col min="13044" max="13044" width="34.19921875" style="149" customWidth="1"/>
    <col min="13045" max="13045" width="11.8984375" style="149" customWidth="1"/>
    <col min="13046" max="13046" width="9.8984375" style="149" customWidth="1"/>
    <col min="13047" max="13047" width="10.69921875" style="149" customWidth="1"/>
    <col min="13048" max="13048" width="12.69921875" style="149" customWidth="1"/>
    <col min="13049" max="13049" width="9" style="149" hidden="1" customWidth="1"/>
    <col min="13050" max="13299" width="9" style="149"/>
    <col min="13300" max="13300" width="34.19921875" style="149" customWidth="1"/>
    <col min="13301" max="13301" width="11.8984375" style="149" customWidth="1"/>
    <col min="13302" max="13302" width="9.8984375" style="149" customWidth="1"/>
    <col min="13303" max="13303" width="10.69921875" style="149" customWidth="1"/>
    <col min="13304" max="13304" width="12.69921875" style="149" customWidth="1"/>
    <col min="13305" max="13305" width="9" style="149" hidden="1" customWidth="1"/>
    <col min="13306" max="13555" width="9" style="149"/>
    <col min="13556" max="13556" width="34.19921875" style="149" customWidth="1"/>
    <col min="13557" max="13557" width="11.8984375" style="149" customWidth="1"/>
    <col min="13558" max="13558" width="9.8984375" style="149" customWidth="1"/>
    <col min="13559" max="13559" width="10.69921875" style="149" customWidth="1"/>
    <col min="13560" max="13560" width="12.69921875" style="149" customWidth="1"/>
    <col min="13561" max="13561" width="9" style="149" hidden="1" customWidth="1"/>
    <col min="13562" max="13811" width="9" style="149"/>
    <col min="13812" max="13812" width="34.19921875" style="149" customWidth="1"/>
    <col min="13813" max="13813" width="11.8984375" style="149" customWidth="1"/>
    <col min="13814" max="13814" width="9.8984375" style="149" customWidth="1"/>
    <col min="13815" max="13815" width="10.69921875" style="149" customWidth="1"/>
    <col min="13816" max="13816" width="12.69921875" style="149" customWidth="1"/>
    <col min="13817" max="13817" width="9" style="149" hidden="1" customWidth="1"/>
    <col min="13818" max="14067" width="9" style="149"/>
    <col min="14068" max="14068" width="34.19921875" style="149" customWidth="1"/>
    <col min="14069" max="14069" width="11.8984375" style="149" customWidth="1"/>
    <col min="14070" max="14070" width="9.8984375" style="149" customWidth="1"/>
    <col min="14071" max="14071" width="10.69921875" style="149" customWidth="1"/>
    <col min="14072" max="14072" width="12.69921875" style="149" customWidth="1"/>
    <col min="14073" max="14073" width="9" style="149" hidden="1" customWidth="1"/>
    <col min="14074" max="14323" width="9" style="149"/>
    <col min="14324" max="14324" width="34.19921875" style="149" customWidth="1"/>
    <col min="14325" max="14325" width="11.8984375" style="149" customWidth="1"/>
    <col min="14326" max="14326" width="9.8984375" style="149" customWidth="1"/>
    <col min="14327" max="14327" width="10.69921875" style="149" customWidth="1"/>
    <col min="14328" max="14328" width="12.69921875" style="149" customWidth="1"/>
    <col min="14329" max="14329" width="9" style="149" hidden="1" customWidth="1"/>
    <col min="14330" max="14579" width="9" style="149"/>
    <col min="14580" max="14580" width="34.19921875" style="149" customWidth="1"/>
    <col min="14581" max="14581" width="11.8984375" style="149" customWidth="1"/>
    <col min="14582" max="14582" width="9.8984375" style="149" customWidth="1"/>
    <col min="14583" max="14583" width="10.69921875" style="149" customWidth="1"/>
    <col min="14584" max="14584" width="12.69921875" style="149" customWidth="1"/>
    <col min="14585" max="14585" width="9" style="149" hidden="1" customWidth="1"/>
    <col min="14586" max="14835" width="9" style="149"/>
    <col min="14836" max="14836" width="34.19921875" style="149" customWidth="1"/>
    <col min="14837" max="14837" width="11.8984375" style="149" customWidth="1"/>
    <col min="14838" max="14838" width="9.8984375" style="149" customWidth="1"/>
    <col min="14839" max="14839" width="10.69921875" style="149" customWidth="1"/>
    <col min="14840" max="14840" width="12.69921875" style="149" customWidth="1"/>
    <col min="14841" max="14841" width="9" style="149" hidden="1" customWidth="1"/>
    <col min="14842" max="15091" width="9" style="149"/>
    <col min="15092" max="15092" width="34.19921875" style="149" customWidth="1"/>
    <col min="15093" max="15093" width="11.8984375" style="149" customWidth="1"/>
    <col min="15094" max="15094" width="9.8984375" style="149" customWidth="1"/>
    <col min="15095" max="15095" width="10.69921875" style="149" customWidth="1"/>
    <col min="15096" max="15096" width="12.69921875" style="149" customWidth="1"/>
    <col min="15097" max="15097" width="9" style="149" hidden="1" customWidth="1"/>
    <col min="15098" max="15347" width="9" style="149"/>
    <col min="15348" max="15348" width="34.19921875" style="149" customWidth="1"/>
    <col min="15349" max="15349" width="11.8984375" style="149" customWidth="1"/>
    <col min="15350" max="15350" width="9.8984375" style="149" customWidth="1"/>
    <col min="15351" max="15351" width="10.69921875" style="149" customWidth="1"/>
    <col min="15352" max="15352" width="12.69921875" style="149" customWidth="1"/>
    <col min="15353" max="15353" width="9" style="149" hidden="1" customWidth="1"/>
    <col min="15354" max="15603" width="9" style="149"/>
    <col min="15604" max="15604" width="34.19921875" style="149" customWidth="1"/>
    <col min="15605" max="15605" width="11.8984375" style="149" customWidth="1"/>
    <col min="15606" max="15606" width="9.8984375" style="149" customWidth="1"/>
    <col min="15607" max="15607" width="10.69921875" style="149" customWidth="1"/>
    <col min="15608" max="15608" width="12.69921875" style="149" customWidth="1"/>
    <col min="15609" max="15609" width="9" style="149" hidden="1" customWidth="1"/>
    <col min="15610" max="15859" width="9" style="149"/>
    <col min="15860" max="15860" width="34.19921875" style="149" customWidth="1"/>
    <col min="15861" max="15861" width="11.8984375" style="149" customWidth="1"/>
    <col min="15862" max="15862" width="9.8984375" style="149" customWidth="1"/>
    <col min="15863" max="15863" width="10.69921875" style="149" customWidth="1"/>
    <col min="15864" max="15864" width="12.69921875" style="149" customWidth="1"/>
    <col min="15865" max="15865" width="9" style="149" hidden="1" customWidth="1"/>
    <col min="15866" max="16115" width="9" style="149"/>
    <col min="16116" max="16116" width="34.19921875" style="149" customWidth="1"/>
    <col min="16117" max="16117" width="11.8984375" style="149" customWidth="1"/>
    <col min="16118" max="16118" width="9.8984375" style="149" customWidth="1"/>
    <col min="16119" max="16119" width="10.69921875" style="149" customWidth="1"/>
    <col min="16120" max="16120" width="12.69921875" style="149" customWidth="1"/>
    <col min="16121" max="16121" width="9" style="149" hidden="1" customWidth="1"/>
    <col min="16122" max="16384" width="9" style="149"/>
  </cols>
  <sheetData>
    <row r="1" spans="1:23">
      <c r="A1" s="149" t="s">
        <v>1637</v>
      </c>
    </row>
    <row r="2" spans="1:23" ht="33.75" customHeight="1">
      <c r="A2" s="342" t="s">
        <v>1418</v>
      </c>
      <c r="B2" s="342"/>
      <c r="C2" s="342"/>
      <c r="D2" s="342"/>
      <c r="E2" s="342"/>
    </row>
    <row r="3" spans="1:23" ht="16.5" customHeight="1">
      <c r="A3" s="131" t="s">
        <v>1419</v>
      </c>
      <c r="E3" s="150" t="s">
        <v>46</v>
      </c>
    </row>
    <row r="4" spans="1:23" ht="28.5" customHeight="1">
      <c r="A4" s="113" t="s">
        <v>47</v>
      </c>
      <c r="B4" s="133" t="s">
        <v>48</v>
      </c>
      <c r="C4" s="133" t="s">
        <v>49</v>
      </c>
      <c r="D4" s="117" t="s">
        <v>89</v>
      </c>
      <c r="E4" s="117" t="s">
        <v>51</v>
      </c>
    </row>
    <row r="5" spans="1:23" s="144" customFormat="1" ht="23.25" customHeight="1">
      <c r="A5" s="151" t="s">
        <v>1420</v>
      </c>
      <c r="B5" s="135">
        <v>41</v>
      </c>
      <c r="C5" s="135">
        <v>41</v>
      </c>
      <c r="D5" s="136">
        <v>1</v>
      </c>
      <c r="E5" s="137">
        <v>1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3" s="144" customFormat="1" ht="23.25" customHeight="1">
      <c r="A6" s="153" t="s">
        <v>1421</v>
      </c>
      <c r="B6" s="135"/>
      <c r="C6" s="135"/>
      <c r="D6" s="136"/>
      <c r="E6" s="137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3" s="144" customFormat="1" ht="23.25" customHeight="1">
      <c r="A7" s="153" t="s">
        <v>1422</v>
      </c>
      <c r="B7" s="135"/>
      <c r="C7" s="135"/>
      <c r="D7" s="136"/>
      <c r="E7" s="137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3" s="144" customFormat="1" ht="23.25" customHeight="1">
      <c r="A8" s="153" t="s">
        <v>1423</v>
      </c>
      <c r="B8" s="135"/>
      <c r="C8" s="135"/>
      <c r="D8" s="136"/>
      <c r="E8" s="137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3" s="145" customFormat="1" ht="23.25" customHeight="1">
      <c r="A9" s="153" t="s">
        <v>1424</v>
      </c>
      <c r="B9" s="135"/>
      <c r="C9" s="135"/>
      <c r="D9" s="136"/>
      <c r="E9" s="137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</row>
    <row r="10" spans="1:23" s="145" customFormat="1" ht="23.25" customHeight="1">
      <c r="A10" s="138" t="s">
        <v>1425</v>
      </c>
      <c r="B10" s="135">
        <v>41</v>
      </c>
      <c r="C10" s="135">
        <v>41</v>
      </c>
      <c r="D10" s="136">
        <v>1</v>
      </c>
      <c r="E10" s="137">
        <v>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</row>
    <row r="11" spans="1:23" s="145" customFormat="1" ht="23.25" customHeight="1">
      <c r="A11" s="155" t="s">
        <v>1354</v>
      </c>
      <c r="B11" s="139"/>
      <c r="C11" s="139">
        <v>0</v>
      </c>
      <c r="D11" s="140"/>
      <c r="E11" s="140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1:23" s="146" customFormat="1" ht="23.25" customHeight="1">
      <c r="A12" s="155" t="s">
        <v>1356</v>
      </c>
      <c r="B12" s="139"/>
      <c r="C12" s="156">
        <v>0</v>
      </c>
      <c r="D12" s="140"/>
      <c r="E12" s="14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s="129" customFormat="1" ht="23.25" customHeight="1">
      <c r="A13" s="138" t="s">
        <v>87</v>
      </c>
      <c r="B13" s="139"/>
      <c r="C13" s="139">
        <v>41</v>
      </c>
      <c r="D13" s="140"/>
      <c r="E13" s="137">
        <v>1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3">
      <c r="A14" s="158"/>
    </row>
    <row r="15" spans="1:23">
      <c r="A15" s="158"/>
    </row>
    <row r="16" spans="1:23" s="147" customForma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12">
      <c r="A17" s="158"/>
    </row>
    <row r="18" spans="1:212">
      <c r="A18" s="158"/>
    </row>
    <row r="19" spans="1:212">
      <c r="A19" s="158"/>
    </row>
    <row r="20" spans="1:212">
      <c r="A20" s="161"/>
    </row>
    <row r="21" spans="1:212" s="148" customFormat="1">
      <c r="A21" s="161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</row>
    <row r="22" spans="1:212" s="148" customFormat="1">
      <c r="A22" s="161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</row>
    <row r="23" spans="1:212" s="148" customFormat="1">
      <c r="A23" s="161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</row>
    <row r="24" spans="1:212" s="148" customFormat="1">
      <c r="A24" s="161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</row>
    <row r="25" spans="1:212" s="148" customFormat="1">
      <c r="A25" s="161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</row>
    <row r="26" spans="1:212" s="148" customFormat="1">
      <c r="A26" s="161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</row>
    <row r="27" spans="1:212" s="148" customFormat="1">
      <c r="A27" s="161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</row>
    <row r="28" spans="1:212" s="148" customFormat="1">
      <c r="A28" s="161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</row>
    <row r="29" spans="1:212" s="148" customFormat="1">
      <c r="A29" s="161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</row>
    <row r="30" spans="1:212" s="148" customFormat="1">
      <c r="A30" s="161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</row>
    <row r="31" spans="1:212" s="148" customFormat="1">
      <c r="A31" s="161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</row>
    <row r="32" spans="1:212" s="148" customFormat="1">
      <c r="A32" s="161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</row>
    <row r="33" spans="1:212" s="148" customFormat="1">
      <c r="A33" s="161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</row>
    <row r="34" spans="1:212" s="148" customFormat="1">
      <c r="A34" s="161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</row>
    <row r="35" spans="1:212" s="148" customFormat="1">
      <c r="A35" s="161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</row>
    <row r="36" spans="1:212" s="148" customFormat="1">
      <c r="A36" s="161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</row>
    <row r="37" spans="1:212" s="148" customFormat="1">
      <c r="A37" s="161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</row>
    <row r="38" spans="1:212" s="148" customFormat="1">
      <c r="A38" s="161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</row>
    <row r="39" spans="1:212" s="148" customFormat="1">
      <c r="A39" s="161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</row>
    <row r="40" spans="1:212" s="148" customFormat="1">
      <c r="A40" s="161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</row>
    <row r="41" spans="1:212" s="148" customFormat="1">
      <c r="A41" s="161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</row>
    <row r="42" spans="1:212" s="148" customFormat="1">
      <c r="A42" s="161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</row>
    <row r="43" spans="1:212" s="148" customFormat="1">
      <c r="A43" s="161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</row>
    <row r="44" spans="1:212" s="148" customFormat="1">
      <c r="A44" s="161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</row>
    <row r="45" spans="1:212" s="148" customFormat="1">
      <c r="A45" s="161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</row>
    <row r="46" spans="1:212" s="148" customFormat="1">
      <c r="A46" s="161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</row>
    <row r="47" spans="1:212" s="148" customFormat="1">
      <c r="A47" s="161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</row>
    <row r="48" spans="1:212" s="148" customFormat="1">
      <c r="A48" s="161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</row>
    <row r="49" spans="1:212" s="148" customFormat="1">
      <c r="A49" s="161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</row>
    <row r="50" spans="1:212" s="148" customFormat="1">
      <c r="A50" s="161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</row>
    <row r="51" spans="1:212" s="148" customFormat="1">
      <c r="A51" s="161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</row>
    <row r="52" spans="1:212" s="148" customFormat="1">
      <c r="A52" s="161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</row>
    <row r="53" spans="1:212" s="148" customFormat="1">
      <c r="A53" s="161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  <c r="GZ53" s="149"/>
      <c r="HA53" s="149"/>
      <c r="HB53" s="149"/>
      <c r="HC53" s="149"/>
      <c r="HD53" s="149"/>
    </row>
    <row r="54" spans="1:212" s="148" customFormat="1">
      <c r="A54" s="161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</row>
    <row r="55" spans="1:212" s="148" customFormat="1">
      <c r="A55" s="161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  <c r="GZ55" s="149"/>
      <c r="HA55" s="149"/>
      <c r="HB55" s="149"/>
      <c r="HC55" s="149"/>
      <c r="HD55" s="149"/>
    </row>
    <row r="56" spans="1:212" s="148" customFormat="1">
      <c r="A56" s="161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</row>
    <row r="57" spans="1:212" s="148" customFormat="1">
      <c r="A57" s="161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</row>
    <row r="58" spans="1:212" s="148" customFormat="1">
      <c r="A58" s="161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</row>
    <row r="59" spans="1:212" s="148" customFormat="1">
      <c r="A59" s="161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49"/>
      <c r="FU59" s="149"/>
      <c r="FV59" s="149"/>
      <c r="FW59" s="149"/>
      <c r="FX59" s="149"/>
      <c r="FY59" s="149"/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  <c r="GZ59" s="149"/>
      <c r="HA59" s="149"/>
      <c r="HB59" s="149"/>
      <c r="HC59" s="149"/>
      <c r="HD59" s="149"/>
    </row>
    <row r="60" spans="1:212" s="148" customFormat="1">
      <c r="A60" s="161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</row>
    <row r="61" spans="1:212" s="148" customFormat="1">
      <c r="A61" s="161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</row>
    <row r="62" spans="1:212" s="148" customFormat="1">
      <c r="A62" s="161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</row>
    <row r="63" spans="1:212" s="148" customFormat="1">
      <c r="A63" s="161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</row>
    <row r="64" spans="1:212" s="148" customFormat="1">
      <c r="A64" s="161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</row>
    <row r="65" spans="1:212" s="148" customFormat="1">
      <c r="A65" s="161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  <c r="GP65" s="149"/>
      <c r="GQ65" s="149"/>
      <c r="GR65" s="149"/>
      <c r="GS65" s="149"/>
      <c r="GT65" s="149"/>
      <c r="GU65" s="149"/>
      <c r="GV65" s="149"/>
      <c r="GW65" s="149"/>
      <c r="GX65" s="149"/>
      <c r="GY65" s="149"/>
      <c r="GZ65" s="149"/>
      <c r="HA65" s="149"/>
      <c r="HB65" s="149"/>
      <c r="HC65" s="149"/>
      <c r="HD65" s="149"/>
    </row>
    <row r="66" spans="1:212" s="148" customFormat="1">
      <c r="A66" s="161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</row>
    <row r="67" spans="1:212" s="148" customFormat="1">
      <c r="A67" s="161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  <c r="GZ67" s="149"/>
      <c r="HA67" s="149"/>
      <c r="HB67" s="149"/>
      <c r="HC67" s="149"/>
      <c r="HD67" s="149"/>
    </row>
    <row r="68" spans="1:212" s="148" customFormat="1">
      <c r="A68" s="161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</row>
    <row r="69" spans="1:212" s="148" customFormat="1">
      <c r="A69" s="161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  <c r="FL69" s="149"/>
      <c r="FM69" s="149"/>
      <c r="FN69" s="149"/>
      <c r="FO69" s="149"/>
      <c r="FP69" s="149"/>
      <c r="FQ69" s="149"/>
      <c r="FR69" s="149"/>
      <c r="FS69" s="149"/>
      <c r="FT69" s="149"/>
      <c r="FU69" s="149"/>
      <c r="FV69" s="149"/>
      <c r="FW69" s="149"/>
      <c r="FX69" s="149"/>
      <c r="FY69" s="149"/>
      <c r="FZ69" s="149"/>
      <c r="GA69" s="149"/>
      <c r="GB69" s="149"/>
      <c r="GC69" s="149"/>
      <c r="GD69" s="149"/>
      <c r="GE69" s="149"/>
      <c r="GF69" s="149"/>
      <c r="GG69" s="149"/>
      <c r="GH69" s="149"/>
      <c r="GI69" s="149"/>
      <c r="GJ69" s="149"/>
      <c r="GK69" s="149"/>
      <c r="GL69" s="149"/>
      <c r="GM69" s="149"/>
      <c r="GN69" s="149"/>
      <c r="GO69" s="149"/>
      <c r="GP69" s="149"/>
      <c r="GQ69" s="149"/>
      <c r="GR69" s="149"/>
      <c r="GS69" s="149"/>
      <c r="GT69" s="149"/>
      <c r="GU69" s="149"/>
      <c r="GV69" s="149"/>
      <c r="GW69" s="149"/>
      <c r="GX69" s="149"/>
      <c r="GY69" s="149"/>
      <c r="GZ69" s="149"/>
      <c r="HA69" s="149"/>
      <c r="HB69" s="149"/>
      <c r="HC69" s="149"/>
      <c r="HD69" s="149"/>
    </row>
    <row r="70" spans="1:212" s="148" customFormat="1">
      <c r="A70" s="161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  <c r="GP70" s="149"/>
      <c r="GQ70" s="149"/>
      <c r="GR70" s="149"/>
      <c r="GS70" s="149"/>
      <c r="GT70" s="149"/>
      <c r="GU70" s="149"/>
      <c r="GV70" s="149"/>
      <c r="GW70" s="149"/>
      <c r="GX70" s="149"/>
      <c r="GY70" s="149"/>
      <c r="GZ70" s="149"/>
      <c r="HA70" s="149"/>
      <c r="HB70" s="149"/>
      <c r="HC70" s="149"/>
      <c r="HD70" s="149"/>
    </row>
    <row r="71" spans="1:212" s="148" customFormat="1">
      <c r="A71" s="161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</row>
    <row r="72" spans="1:212" s="148" customFormat="1">
      <c r="A72" s="161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</row>
    <row r="73" spans="1:212" s="148" customFormat="1">
      <c r="A73" s="161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  <c r="GZ73" s="149"/>
      <c r="HA73" s="149"/>
      <c r="HB73" s="149"/>
      <c r="HC73" s="149"/>
      <c r="HD73" s="149"/>
    </row>
    <row r="74" spans="1:212" s="148" customFormat="1">
      <c r="A74" s="161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</row>
    <row r="75" spans="1:212" s="148" customFormat="1">
      <c r="A75" s="161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</row>
    <row r="76" spans="1:212" s="148" customFormat="1">
      <c r="A76" s="161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</row>
    <row r="77" spans="1:212" s="148" customFormat="1">
      <c r="A77" s="161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  <c r="GZ77" s="149"/>
      <c r="HA77" s="149"/>
      <c r="HB77" s="149"/>
      <c r="HC77" s="149"/>
      <c r="HD77" s="149"/>
    </row>
    <row r="78" spans="1:212" s="148" customFormat="1">
      <c r="A78" s="161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</row>
    <row r="79" spans="1:212" s="148" customFormat="1">
      <c r="A79" s="161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</row>
    <row r="80" spans="1:212" s="148" customFormat="1">
      <c r="A80" s="161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</row>
    <row r="81" spans="1:212" s="148" customFormat="1">
      <c r="A81" s="161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</row>
    <row r="82" spans="1:212" s="148" customFormat="1">
      <c r="A82" s="161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</row>
    <row r="83" spans="1:212" s="148" customFormat="1">
      <c r="A83" s="161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</row>
    <row r="84" spans="1:212" s="148" customFormat="1">
      <c r="A84" s="161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49"/>
      <c r="ES84" s="149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  <c r="GZ84" s="149"/>
      <c r="HA84" s="149"/>
      <c r="HB84" s="149"/>
      <c r="HC84" s="149"/>
      <c r="HD84" s="149"/>
    </row>
    <row r="85" spans="1:212" s="148" customFormat="1">
      <c r="A85" s="161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  <c r="FQ85" s="149"/>
      <c r="FR85" s="149"/>
      <c r="FS85" s="149"/>
      <c r="FT85" s="149"/>
      <c r="FU85" s="149"/>
      <c r="FV85" s="149"/>
      <c r="FW85" s="149"/>
      <c r="FX85" s="149"/>
      <c r="FY85" s="149"/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  <c r="GP85" s="149"/>
      <c r="GQ85" s="149"/>
      <c r="GR85" s="149"/>
      <c r="GS85" s="149"/>
      <c r="GT85" s="149"/>
      <c r="GU85" s="149"/>
      <c r="GV85" s="149"/>
      <c r="GW85" s="149"/>
      <c r="GX85" s="149"/>
      <c r="GY85" s="149"/>
      <c r="GZ85" s="149"/>
      <c r="HA85" s="149"/>
      <c r="HB85" s="149"/>
      <c r="HC85" s="149"/>
      <c r="HD85" s="149"/>
    </row>
    <row r="86" spans="1:212" s="148" customFormat="1">
      <c r="A86" s="161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</row>
    <row r="87" spans="1:212" s="148" customFormat="1">
      <c r="A87" s="161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  <c r="ED87" s="149"/>
      <c r="EE87" s="149"/>
      <c r="EF87" s="149"/>
      <c r="EG87" s="149"/>
      <c r="EH87" s="149"/>
      <c r="EI87" s="149"/>
      <c r="EJ87" s="149"/>
      <c r="EK87" s="149"/>
      <c r="EL87" s="149"/>
      <c r="EM87" s="149"/>
      <c r="EN87" s="149"/>
      <c r="EO87" s="149"/>
      <c r="EP87" s="149"/>
      <c r="EQ87" s="149"/>
      <c r="ER87" s="149"/>
      <c r="ES87" s="149"/>
      <c r="ET87" s="149"/>
      <c r="EU87" s="149"/>
      <c r="EV87" s="149"/>
      <c r="EW87" s="149"/>
      <c r="EX87" s="149"/>
      <c r="EY87" s="149"/>
      <c r="EZ87" s="149"/>
      <c r="FA87" s="149"/>
      <c r="FB87" s="149"/>
      <c r="FC87" s="149"/>
      <c r="FD87" s="149"/>
      <c r="FE87" s="149"/>
      <c r="FF87" s="149"/>
      <c r="FG87" s="149"/>
      <c r="FH87" s="149"/>
      <c r="FI87" s="149"/>
      <c r="FJ87" s="149"/>
      <c r="FK87" s="149"/>
      <c r="FL87" s="149"/>
      <c r="FM87" s="149"/>
      <c r="FN87" s="149"/>
      <c r="FO87" s="149"/>
      <c r="FP87" s="149"/>
      <c r="FQ87" s="149"/>
      <c r="FR87" s="149"/>
      <c r="FS87" s="149"/>
      <c r="FT87" s="149"/>
      <c r="FU87" s="149"/>
      <c r="FV87" s="149"/>
      <c r="FW87" s="149"/>
      <c r="FX87" s="149"/>
      <c r="FY87" s="149"/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  <c r="GP87" s="149"/>
      <c r="GQ87" s="149"/>
      <c r="GR87" s="149"/>
      <c r="GS87" s="149"/>
      <c r="GT87" s="149"/>
      <c r="GU87" s="149"/>
      <c r="GV87" s="149"/>
      <c r="GW87" s="149"/>
      <c r="GX87" s="149"/>
      <c r="GY87" s="149"/>
      <c r="GZ87" s="149"/>
      <c r="HA87" s="149"/>
      <c r="HB87" s="149"/>
      <c r="HC87" s="149"/>
      <c r="HD87" s="149"/>
    </row>
    <row r="88" spans="1:212" s="148" customFormat="1">
      <c r="A88" s="161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149"/>
      <c r="FL88" s="149"/>
      <c r="FM88" s="149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  <c r="GZ88" s="149"/>
      <c r="HA88" s="149"/>
      <c r="HB88" s="149"/>
      <c r="HC88" s="149"/>
      <c r="HD88" s="149"/>
    </row>
    <row r="89" spans="1:212" s="148" customFormat="1">
      <c r="A89" s="161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/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/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  <c r="GZ89" s="149"/>
      <c r="HA89" s="149"/>
      <c r="HB89" s="149"/>
      <c r="HC89" s="149"/>
      <c r="HD89" s="149"/>
    </row>
    <row r="90" spans="1:212" s="148" customFormat="1">
      <c r="A90" s="161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149"/>
      <c r="FC90" s="149"/>
      <c r="FD90" s="149"/>
      <c r="FE90" s="149"/>
      <c r="FF90" s="149"/>
      <c r="FG90" s="149"/>
      <c r="FH90" s="149"/>
      <c r="FI90" s="149"/>
      <c r="FJ90" s="149"/>
      <c r="FK90" s="149"/>
      <c r="FL90" s="149"/>
      <c r="FM90" s="149"/>
      <c r="FN90" s="149"/>
      <c r="FO90" s="149"/>
      <c r="FP90" s="149"/>
      <c r="FQ90" s="149"/>
      <c r="FR90" s="149"/>
      <c r="FS90" s="149"/>
      <c r="FT90" s="149"/>
      <c r="FU90" s="149"/>
      <c r="FV90" s="149"/>
      <c r="FW90" s="149"/>
      <c r="FX90" s="149"/>
      <c r="FY90" s="149"/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  <c r="GP90" s="149"/>
      <c r="GQ90" s="149"/>
      <c r="GR90" s="149"/>
      <c r="GS90" s="149"/>
      <c r="GT90" s="149"/>
      <c r="GU90" s="149"/>
      <c r="GV90" s="149"/>
      <c r="GW90" s="149"/>
      <c r="GX90" s="149"/>
      <c r="GY90" s="149"/>
      <c r="GZ90" s="149"/>
      <c r="HA90" s="149"/>
      <c r="HB90" s="149"/>
      <c r="HC90" s="149"/>
      <c r="HD90" s="149"/>
    </row>
    <row r="91" spans="1:212" s="148" customFormat="1">
      <c r="A91" s="161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49"/>
      <c r="ES91" s="149"/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9"/>
      <c r="GW91" s="149"/>
      <c r="GX91" s="149"/>
      <c r="GY91" s="149"/>
      <c r="GZ91" s="149"/>
      <c r="HA91" s="149"/>
      <c r="HB91" s="149"/>
      <c r="HC91" s="149"/>
      <c r="HD91" s="149"/>
    </row>
    <row r="92" spans="1:212" s="148" customFormat="1">
      <c r="A92" s="161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  <c r="EI92" s="149"/>
      <c r="EJ92" s="149"/>
      <c r="EK92" s="149"/>
      <c r="EL92" s="149"/>
      <c r="EM92" s="149"/>
      <c r="EN92" s="149"/>
      <c r="EO92" s="149"/>
      <c r="EP92" s="149"/>
      <c r="EQ92" s="149"/>
      <c r="ER92" s="149"/>
      <c r="ES92" s="149"/>
      <c r="ET92" s="149"/>
      <c r="EU92" s="149"/>
      <c r="EV92" s="149"/>
      <c r="EW92" s="149"/>
      <c r="EX92" s="149"/>
      <c r="EY92" s="149"/>
      <c r="EZ92" s="149"/>
      <c r="FA92" s="149"/>
      <c r="FB92" s="149"/>
      <c r="FC92" s="149"/>
      <c r="FD92" s="149"/>
      <c r="FE92" s="149"/>
      <c r="FF92" s="149"/>
      <c r="FG92" s="149"/>
      <c r="FH92" s="149"/>
      <c r="FI92" s="149"/>
      <c r="FJ92" s="149"/>
      <c r="FK92" s="149"/>
      <c r="FL92" s="149"/>
      <c r="FM92" s="149"/>
      <c r="FN92" s="149"/>
      <c r="FO92" s="149"/>
      <c r="FP92" s="149"/>
      <c r="FQ92" s="149"/>
      <c r="FR92" s="149"/>
      <c r="FS92" s="149"/>
      <c r="FT92" s="149"/>
      <c r="FU92" s="149"/>
      <c r="FV92" s="149"/>
      <c r="FW92" s="149"/>
      <c r="FX92" s="149"/>
      <c r="FY92" s="149"/>
      <c r="FZ92" s="149"/>
      <c r="GA92" s="149"/>
      <c r="GB92" s="149"/>
      <c r="GC92" s="149"/>
      <c r="GD92" s="149"/>
      <c r="GE92" s="149"/>
      <c r="GF92" s="149"/>
      <c r="GG92" s="149"/>
      <c r="GH92" s="149"/>
      <c r="GI92" s="149"/>
      <c r="GJ92" s="149"/>
      <c r="GK92" s="149"/>
      <c r="GL92" s="149"/>
      <c r="GM92" s="149"/>
      <c r="GN92" s="149"/>
      <c r="GO92" s="149"/>
      <c r="GP92" s="149"/>
      <c r="GQ92" s="149"/>
      <c r="GR92" s="149"/>
      <c r="GS92" s="149"/>
      <c r="GT92" s="149"/>
      <c r="GU92" s="149"/>
      <c r="GV92" s="149"/>
      <c r="GW92" s="149"/>
      <c r="GX92" s="149"/>
      <c r="GY92" s="149"/>
      <c r="GZ92" s="149"/>
      <c r="HA92" s="149"/>
      <c r="HB92" s="149"/>
      <c r="HC92" s="149"/>
      <c r="HD92" s="149"/>
    </row>
    <row r="93" spans="1:212" s="148" customFormat="1">
      <c r="A93" s="161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49"/>
      <c r="FE93" s="149"/>
      <c r="FF93" s="149"/>
      <c r="FG93" s="149"/>
      <c r="FH93" s="149"/>
      <c r="FI93" s="149"/>
      <c r="FJ93" s="149"/>
      <c r="FK93" s="149"/>
      <c r="FL93" s="149"/>
      <c r="FM93" s="149"/>
      <c r="FN93" s="149"/>
      <c r="FO93" s="149"/>
      <c r="FP93" s="149"/>
      <c r="FQ93" s="149"/>
      <c r="FR93" s="149"/>
      <c r="FS93" s="149"/>
      <c r="FT93" s="149"/>
      <c r="FU93" s="149"/>
      <c r="FV93" s="149"/>
      <c r="FW93" s="149"/>
      <c r="FX93" s="149"/>
      <c r="FY93" s="149"/>
      <c r="FZ93" s="149"/>
      <c r="GA93" s="149"/>
      <c r="GB93" s="149"/>
      <c r="GC93" s="149"/>
      <c r="GD93" s="149"/>
      <c r="GE93" s="149"/>
      <c r="GF93" s="149"/>
      <c r="GG93" s="149"/>
      <c r="GH93" s="149"/>
      <c r="GI93" s="149"/>
      <c r="GJ93" s="149"/>
      <c r="GK93" s="149"/>
      <c r="GL93" s="149"/>
      <c r="GM93" s="149"/>
      <c r="GN93" s="149"/>
      <c r="GO93" s="149"/>
      <c r="GP93" s="149"/>
      <c r="GQ93" s="149"/>
      <c r="GR93" s="149"/>
      <c r="GS93" s="149"/>
      <c r="GT93" s="149"/>
      <c r="GU93" s="149"/>
      <c r="GV93" s="149"/>
      <c r="GW93" s="149"/>
      <c r="GX93" s="149"/>
      <c r="GY93" s="149"/>
      <c r="GZ93" s="149"/>
      <c r="HA93" s="149"/>
      <c r="HB93" s="149"/>
      <c r="HC93" s="149"/>
      <c r="HD93" s="149"/>
    </row>
    <row r="94" spans="1:212" s="148" customFormat="1">
      <c r="A94" s="161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  <c r="GZ94" s="149"/>
      <c r="HA94" s="149"/>
      <c r="HB94" s="149"/>
      <c r="HC94" s="149"/>
      <c r="HD94" s="149"/>
    </row>
    <row r="95" spans="1:212" s="148" customFormat="1">
      <c r="A95" s="161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49"/>
      <c r="FI95" s="149"/>
      <c r="FJ95" s="149"/>
      <c r="FK95" s="149"/>
      <c r="FL95" s="149"/>
      <c r="FM95" s="149"/>
      <c r="FN95" s="149"/>
      <c r="FO95" s="149"/>
      <c r="FP95" s="149"/>
      <c r="FQ95" s="149"/>
      <c r="FR95" s="149"/>
      <c r="FS95" s="149"/>
      <c r="FT95" s="149"/>
      <c r="FU95" s="149"/>
      <c r="FV95" s="149"/>
      <c r="FW95" s="149"/>
      <c r="FX95" s="149"/>
      <c r="FY95" s="149"/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  <c r="GZ95" s="149"/>
      <c r="HA95" s="149"/>
      <c r="HB95" s="149"/>
      <c r="HC95" s="149"/>
      <c r="HD95" s="149"/>
    </row>
    <row r="96" spans="1:212" s="148" customFormat="1">
      <c r="A96" s="161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  <c r="ED96" s="149"/>
      <c r="EE96" s="149"/>
      <c r="EF96" s="149"/>
      <c r="EG96" s="149"/>
      <c r="EH96" s="149"/>
      <c r="EI96" s="149"/>
      <c r="EJ96" s="149"/>
      <c r="EK96" s="149"/>
      <c r="EL96" s="149"/>
      <c r="EM96" s="149"/>
      <c r="EN96" s="149"/>
      <c r="EO96" s="149"/>
      <c r="EP96" s="149"/>
      <c r="EQ96" s="149"/>
      <c r="ER96" s="149"/>
      <c r="ES96" s="149"/>
      <c r="ET96" s="149"/>
      <c r="EU96" s="149"/>
      <c r="EV96" s="149"/>
      <c r="EW96" s="149"/>
      <c r="EX96" s="149"/>
      <c r="EY96" s="149"/>
      <c r="EZ96" s="149"/>
      <c r="FA96" s="149"/>
      <c r="FB96" s="149"/>
      <c r="FC96" s="149"/>
      <c r="FD96" s="149"/>
      <c r="FE96" s="149"/>
      <c r="FF96" s="149"/>
      <c r="FG96" s="149"/>
      <c r="FH96" s="149"/>
      <c r="FI96" s="149"/>
      <c r="FJ96" s="149"/>
      <c r="FK96" s="149"/>
      <c r="FL96" s="149"/>
      <c r="FM96" s="149"/>
      <c r="FN96" s="149"/>
      <c r="FO96" s="149"/>
      <c r="FP96" s="149"/>
      <c r="FQ96" s="149"/>
      <c r="FR96" s="149"/>
      <c r="FS96" s="149"/>
      <c r="FT96" s="149"/>
      <c r="FU96" s="149"/>
      <c r="FV96" s="149"/>
      <c r="FW96" s="149"/>
      <c r="FX96" s="149"/>
      <c r="FY96" s="149"/>
      <c r="FZ96" s="149"/>
      <c r="GA96" s="149"/>
      <c r="GB96" s="149"/>
      <c r="GC96" s="149"/>
      <c r="GD96" s="149"/>
      <c r="GE96" s="149"/>
      <c r="GF96" s="149"/>
      <c r="GG96" s="149"/>
      <c r="GH96" s="149"/>
      <c r="GI96" s="149"/>
      <c r="GJ96" s="149"/>
      <c r="GK96" s="149"/>
      <c r="GL96" s="149"/>
      <c r="GM96" s="149"/>
      <c r="GN96" s="149"/>
      <c r="GO96" s="149"/>
      <c r="GP96" s="149"/>
      <c r="GQ96" s="149"/>
      <c r="GR96" s="149"/>
      <c r="GS96" s="149"/>
      <c r="GT96" s="149"/>
      <c r="GU96" s="149"/>
      <c r="GV96" s="149"/>
      <c r="GW96" s="149"/>
      <c r="GX96" s="149"/>
      <c r="GY96" s="149"/>
      <c r="GZ96" s="149"/>
      <c r="HA96" s="149"/>
      <c r="HB96" s="149"/>
      <c r="HC96" s="149"/>
      <c r="HD96" s="149"/>
    </row>
    <row r="97" spans="1:212" s="148" customFormat="1">
      <c r="A97" s="161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  <c r="FH97" s="149"/>
      <c r="FI97" s="149"/>
      <c r="FJ97" s="149"/>
      <c r="FK97" s="149"/>
      <c r="FL97" s="149"/>
      <c r="FM97" s="149"/>
      <c r="FN97" s="149"/>
      <c r="FO97" s="149"/>
      <c r="FP97" s="149"/>
      <c r="FQ97" s="149"/>
      <c r="FR97" s="149"/>
      <c r="FS97" s="149"/>
      <c r="FT97" s="149"/>
      <c r="FU97" s="149"/>
      <c r="FV97" s="149"/>
      <c r="FW97" s="149"/>
      <c r="FX97" s="149"/>
      <c r="FY97" s="149"/>
      <c r="FZ97" s="149"/>
      <c r="GA97" s="149"/>
      <c r="GB97" s="149"/>
      <c r="GC97" s="149"/>
      <c r="GD97" s="149"/>
      <c r="GE97" s="149"/>
      <c r="GF97" s="149"/>
      <c r="GG97" s="149"/>
      <c r="GH97" s="149"/>
      <c r="GI97" s="149"/>
      <c r="GJ97" s="149"/>
      <c r="GK97" s="149"/>
      <c r="GL97" s="149"/>
      <c r="GM97" s="149"/>
      <c r="GN97" s="149"/>
      <c r="GO97" s="149"/>
      <c r="GP97" s="149"/>
      <c r="GQ97" s="149"/>
      <c r="GR97" s="149"/>
      <c r="GS97" s="149"/>
      <c r="GT97" s="149"/>
      <c r="GU97" s="149"/>
      <c r="GV97" s="149"/>
      <c r="GW97" s="149"/>
      <c r="GX97" s="149"/>
      <c r="GY97" s="149"/>
      <c r="GZ97" s="149"/>
      <c r="HA97" s="149"/>
      <c r="HB97" s="149"/>
      <c r="HC97" s="149"/>
      <c r="HD97" s="149"/>
    </row>
    <row r="98" spans="1:212" s="148" customFormat="1">
      <c r="A98" s="161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  <c r="DV98" s="149"/>
      <c r="DW98" s="149"/>
      <c r="DX98" s="149"/>
      <c r="DY98" s="149"/>
      <c r="DZ98" s="149"/>
      <c r="EA98" s="149"/>
      <c r="EB98" s="149"/>
      <c r="EC98" s="149"/>
      <c r="ED98" s="149"/>
      <c r="EE98" s="149"/>
      <c r="EF98" s="149"/>
      <c r="EG98" s="149"/>
      <c r="EH98" s="149"/>
      <c r="EI98" s="149"/>
      <c r="EJ98" s="149"/>
      <c r="EK98" s="149"/>
      <c r="EL98" s="149"/>
      <c r="EM98" s="149"/>
      <c r="EN98" s="149"/>
      <c r="EO98" s="149"/>
      <c r="EP98" s="149"/>
      <c r="EQ98" s="149"/>
      <c r="ER98" s="149"/>
      <c r="ES98" s="149"/>
      <c r="ET98" s="149"/>
      <c r="EU98" s="149"/>
      <c r="EV98" s="149"/>
      <c r="EW98" s="149"/>
      <c r="EX98" s="149"/>
      <c r="EY98" s="149"/>
      <c r="EZ98" s="149"/>
      <c r="FA98" s="149"/>
      <c r="FB98" s="149"/>
      <c r="FC98" s="149"/>
      <c r="FD98" s="149"/>
      <c r="FE98" s="149"/>
      <c r="FF98" s="149"/>
      <c r="FG98" s="149"/>
      <c r="FH98" s="149"/>
      <c r="FI98" s="149"/>
      <c r="FJ98" s="149"/>
      <c r="FK98" s="149"/>
      <c r="FL98" s="149"/>
      <c r="FM98" s="149"/>
      <c r="FN98" s="149"/>
      <c r="FO98" s="149"/>
      <c r="FP98" s="149"/>
      <c r="FQ98" s="149"/>
      <c r="FR98" s="149"/>
      <c r="FS98" s="149"/>
      <c r="FT98" s="149"/>
      <c r="FU98" s="149"/>
      <c r="FV98" s="149"/>
      <c r="FW98" s="149"/>
      <c r="FX98" s="149"/>
      <c r="FY98" s="149"/>
      <c r="FZ98" s="149"/>
      <c r="GA98" s="149"/>
      <c r="GB98" s="149"/>
      <c r="GC98" s="149"/>
      <c r="GD98" s="149"/>
      <c r="GE98" s="149"/>
      <c r="GF98" s="149"/>
      <c r="GG98" s="149"/>
      <c r="GH98" s="149"/>
      <c r="GI98" s="149"/>
      <c r="GJ98" s="149"/>
      <c r="GK98" s="149"/>
      <c r="GL98" s="149"/>
      <c r="GM98" s="149"/>
      <c r="GN98" s="149"/>
      <c r="GO98" s="149"/>
      <c r="GP98" s="149"/>
      <c r="GQ98" s="149"/>
      <c r="GR98" s="149"/>
      <c r="GS98" s="149"/>
      <c r="GT98" s="149"/>
      <c r="GU98" s="149"/>
      <c r="GV98" s="149"/>
      <c r="GW98" s="149"/>
      <c r="GX98" s="149"/>
      <c r="GY98" s="149"/>
      <c r="GZ98" s="149"/>
      <c r="HA98" s="149"/>
      <c r="HB98" s="149"/>
      <c r="HC98" s="149"/>
      <c r="HD98" s="149"/>
    </row>
    <row r="99" spans="1:212" s="148" customFormat="1">
      <c r="A99" s="161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49"/>
    </row>
    <row r="100" spans="1:212" s="148" customFormat="1">
      <c r="A100" s="161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49"/>
      <c r="EK100" s="149"/>
      <c r="EL100" s="149"/>
      <c r="EM100" s="149"/>
      <c r="EN100" s="149"/>
      <c r="EO100" s="149"/>
      <c r="EP100" s="149"/>
      <c r="EQ100" s="149"/>
      <c r="ER100" s="149"/>
      <c r="ES100" s="149"/>
      <c r="ET100" s="149"/>
      <c r="EU100" s="149"/>
      <c r="EV100" s="149"/>
      <c r="EW100" s="149"/>
      <c r="EX100" s="149"/>
      <c r="EY100" s="149"/>
      <c r="EZ100" s="149"/>
      <c r="FA100" s="149"/>
      <c r="FB100" s="149"/>
      <c r="FC100" s="149"/>
      <c r="FD100" s="149"/>
      <c r="FE100" s="149"/>
      <c r="FF100" s="149"/>
      <c r="FG100" s="149"/>
      <c r="FH100" s="149"/>
      <c r="FI100" s="149"/>
      <c r="FJ100" s="149"/>
      <c r="FK100" s="149"/>
      <c r="FL100" s="149"/>
      <c r="FM100" s="149"/>
      <c r="FN100" s="149"/>
      <c r="FO100" s="149"/>
      <c r="FP100" s="149"/>
      <c r="FQ100" s="149"/>
      <c r="FR100" s="149"/>
      <c r="FS100" s="149"/>
      <c r="FT100" s="149"/>
      <c r="FU100" s="149"/>
      <c r="FV100" s="149"/>
      <c r="FW100" s="149"/>
      <c r="FX100" s="149"/>
      <c r="FY100" s="149"/>
      <c r="FZ100" s="149"/>
      <c r="GA100" s="149"/>
      <c r="GB100" s="149"/>
      <c r="GC100" s="149"/>
      <c r="GD100" s="149"/>
      <c r="GE100" s="149"/>
      <c r="GF100" s="149"/>
      <c r="GG100" s="149"/>
      <c r="GH100" s="149"/>
      <c r="GI100" s="149"/>
      <c r="GJ100" s="149"/>
      <c r="GK100" s="149"/>
      <c r="GL100" s="149"/>
      <c r="GM100" s="149"/>
      <c r="GN100" s="149"/>
      <c r="GO100" s="149"/>
      <c r="GP100" s="149"/>
      <c r="GQ100" s="149"/>
      <c r="GR100" s="149"/>
      <c r="GS100" s="149"/>
      <c r="GT100" s="149"/>
      <c r="GU100" s="149"/>
      <c r="GV100" s="149"/>
      <c r="GW100" s="149"/>
      <c r="GX100" s="149"/>
      <c r="GY100" s="149"/>
      <c r="GZ100" s="149"/>
      <c r="HA100" s="149"/>
      <c r="HB100" s="149"/>
      <c r="HC100" s="149"/>
      <c r="HD100" s="149"/>
    </row>
    <row r="101" spans="1:212" s="148" customFormat="1">
      <c r="A101" s="161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49"/>
      <c r="EF101" s="149"/>
      <c r="EG101" s="149"/>
      <c r="EH101" s="149"/>
      <c r="EI101" s="149"/>
      <c r="EJ101" s="149"/>
      <c r="EK101" s="149"/>
      <c r="EL101" s="149"/>
      <c r="EM101" s="149"/>
      <c r="EN101" s="149"/>
      <c r="EO101" s="149"/>
      <c r="EP101" s="149"/>
      <c r="EQ101" s="149"/>
      <c r="ER101" s="149"/>
      <c r="ES101" s="149"/>
      <c r="ET101" s="149"/>
      <c r="EU101" s="149"/>
      <c r="EV101" s="149"/>
      <c r="EW101" s="149"/>
      <c r="EX101" s="149"/>
      <c r="EY101" s="149"/>
      <c r="EZ101" s="149"/>
      <c r="FA101" s="149"/>
      <c r="FB101" s="149"/>
      <c r="FC101" s="149"/>
      <c r="FD101" s="149"/>
      <c r="FE101" s="149"/>
      <c r="FF101" s="149"/>
      <c r="FG101" s="149"/>
      <c r="FH101" s="149"/>
      <c r="FI101" s="149"/>
      <c r="FJ101" s="149"/>
      <c r="FK101" s="149"/>
      <c r="FL101" s="149"/>
      <c r="FM101" s="149"/>
      <c r="FN101" s="149"/>
      <c r="FO101" s="149"/>
      <c r="FP101" s="149"/>
      <c r="FQ101" s="149"/>
      <c r="FR101" s="149"/>
      <c r="FS101" s="149"/>
      <c r="FT101" s="149"/>
      <c r="FU101" s="149"/>
      <c r="FV101" s="149"/>
      <c r="FW101" s="149"/>
      <c r="FX101" s="149"/>
      <c r="FY101" s="149"/>
      <c r="FZ101" s="149"/>
      <c r="GA101" s="149"/>
      <c r="GB101" s="149"/>
      <c r="GC101" s="149"/>
      <c r="GD101" s="149"/>
      <c r="GE101" s="149"/>
      <c r="GF101" s="149"/>
      <c r="GG101" s="149"/>
      <c r="GH101" s="149"/>
      <c r="GI101" s="149"/>
      <c r="GJ101" s="149"/>
      <c r="GK101" s="149"/>
      <c r="GL101" s="149"/>
      <c r="GM101" s="149"/>
      <c r="GN101" s="149"/>
      <c r="GO101" s="149"/>
      <c r="GP101" s="149"/>
      <c r="GQ101" s="149"/>
      <c r="GR101" s="149"/>
      <c r="GS101" s="149"/>
      <c r="GT101" s="149"/>
      <c r="GU101" s="149"/>
      <c r="GV101" s="149"/>
      <c r="GW101" s="149"/>
      <c r="GX101" s="149"/>
      <c r="GY101" s="149"/>
      <c r="GZ101" s="149"/>
      <c r="HA101" s="149"/>
      <c r="HB101" s="149"/>
      <c r="HC101" s="149"/>
      <c r="HD101" s="149"/>
    </row>
    <row r="102" spans="1:212" s="148" customFormat="1">
      <c r="A102" s="161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</row>
    <row r="103" spans="1:212" s="148" customFormat="1">
      <c r="A103" s="161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49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49"/>
      <c r="EV103" s="149"/>
      <c r="EW103" s="149"/>
      <c r="EX103" s="149"/>
      <c r="EY103" s="149"/>
      <c r="EZ103" s="149"/>
      <c r="FA103" s="149"/>
      <c r="FB103" s="149"/>
      <c r="FC103" s="149"/>
      <c r="FD103" s="149"/>
      <c r="FE103" s="149"/>
      <c r="FF103" s="149"/>
      <c r="FG103" s="149"/>
      <c r="FH103" s="149"/>
      <c r="FI103" s="149"/>
      <c r="FJ103" s="149"/>
      <c r="FK103" s="149"/>
      <c r="FL103" s="149"/>
      <c r="FM103" s="149"/>
      <c r="FN103" s="149"/>
      <c r="FO103" s="149"/>
      <c r="FP103" s="149"/>
      <c r="FQ103" s="149"/>
      <c r="FR103" s="149"/>
      <c r="FS103" s="149"/>
      <c r="FT103" s="149"/>
      <c r="FU103" s="149"/>
      <c r="FV103" s="149"/>
      <c r="FW103" s="149"/>
      <c r="FX103" s="149"/>
      <c r="FY103" s="149"/>
      <c r="FZ103" s="149"/>
      <c r="GA103" s="149"/>
      <c r="GB103" s="149"/>
      <c r="GC103" s="149"/>
      <c r="GD103" s="149"/>
      <c r="GE103" s="149"/>
      <c r="GF103" s="149"/>
      <c r="GG103" s="149"/>
      <c r="GH103" s="149"/>
      <c r="GI103" s="149"/>
      <c r="GJ103" s="149"/>
      <c r="GK103" s="149"/>
      <c r="GL103" s="149"/>
      <c r="GM103" s="149"/>
      <c r="GN103" s="149"/>
      <c r="GO103" s="149"/>
      <c r="GP103" s="149"/>
      <c r="GQ103" s="149"/>
      <c r="GR103" s="149"/>
      <c r="GS103" s="149"/>
      <c r="GT103" s="149"/>
      <c r="GU103" s="149"/>
      <c r="GV103" s="149"/>
      <c r="GW103" s="149"/>
      <c r="GX103" s="149"/>
      <c r="GY103" s="149"/>
      <c r="GZ103" s="149"/>
      <c r="HA103" s="149"/>
      <c r="HB103" s="149"/>
      <c r="HC103" s="149"/>
      <c r="HD103" s="149"/>
    </row>
    <row r="104" spans="1:212" s="148" customFormat="1">
      <c r="A104" s="161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</row>
    <row r="105" spans="1:212" s="148" customFormat="1">
      <c r="A105" s="161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49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  <c r="FL105" s="149"/>
      <c r="FM105" s="149"/>
      <c r="FN105" s="149"/>
      <c r="FO105" s="149"/>
      <c r="FP105" s="149"/>
      <c r="FQ105" s="149"/>
      <c r="FR105" s="149"/>
      <c r="FS105" s="149"/>
      <c r="FT105" s="149"/>
      <c r="FU105" s="149"/>
      <c r="FV105" s="149"/>
      <c r="FW105" s="149"/>
      <c r="FX105" s="149"/>
      <c r="FY105" s="149"/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  <c r="GZ105" s="149"/>
      <c r="HA105" s="149"/>
      <c r="HB105" s="149"/>
      <c r="HC105" s="149"/>
      <c r="HD105" s="149"/>
    </row>
    <row r="106" spans="1:212" s="148" customFormat="1">
      <c r="A106" s="161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149"/>
      <c r="FL106" s="149"/>
      <c r="FM106" s="149"/>
      <c r="FN106" s="149"/>
      <c r="FO106" s="149"/>
      <c r="FP106" s="149"/>
      <c r="FQ106" s="149"/>
      <c r="FR106" s="149"/>
      <c r="FS106" s="149"/>
      <c r="FT106" s="149"/>
      <c r="FU106" s="149"/>
      <c r="FV106" s="149"/>
      <c r="FW106" s="149"/>
      <c r="FX106" s="149"/>
      <c r="FY106" s="149"/>
      <c r="FZ106" s="149"/>
      <c r="GA106" s="149"/>
      <c r="GB106" s="149"/>
      <c r="GC106" s="149"/>
      <c r="GD106" s="149"/>
      <c r="GE106" s="149"/>
      <c r="GF106" s="149"/>
      <c r="GG106" s="149"/>
      <c r="GH106" s="149"/>
      <c r="GI106" s="149"/>
      <c r="GJ106" s="149"/>
      <c r="GK106" s="149"/>
      <c r="GL106" s="149"/>
      <c r="GM106" s="149"/>
      <c r="GN106" s="149"/>
      <c r="GO106" s="149"/>
      <c r="GP106" s="149"/>
      <c r="GQ106" s="149"/>
      <c r="GR106" s="149"/>
      <c r="GS106" s="149"/>
      <c r="GT106" s="149"/>
      <c r="GU106" s="149"/>
      <c r="GV106" s="149"/>
      <c r="GW106" s="149"/>
      <c r="GX106" s="149"/>
      <c r="GY106" s="149"/>
      <c r="GZ106" s="149"/>
      <c r="HA106" s="149"/>
      <c r="HB106" s="149"/>
      <c r="HC106" s="149"/>
      <c r="HD106" s="149"/>
    </row>
    <row r="107" spans="1:212" s="148" customFormat="1">
      <c r="A107" s="161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49"/>
      <c r="DZ107" s="149"/>
      <c r="EA107" s="149"/>
      <c r="EB107" s="149"/>
      <c r="EC107" s="149"/>
      <c r="ED107" s="149"/>
      <c r="EE107" s="149"/>
      <c r="EF107" s="149"/>
      <c r="EG107" s="149"/>
      <c r="EH107" s="149"/>
      <c r="EI107" s="149"/>
      <c r="EJ107" s="149"/>
      <c r="EK107" s="149"/>
      <c r="EL107" s="149"/>
      <c r="EM107" s="149"/>
      <c r="EN107" s="149"/>
      <c r="EO107" s="149"/>
      <c r="EP107" s="149"/>
      <c r="EQ107" s="149"/>
      <c r="ER107" s="149"/>
      <c r="ES107" s="149"/>
      <c r="ET107" s="149"/>
      <c r="EU107" s="149"/>
      <c r="EV107" s="149"/>
      <c r="EW107" s="149"/>
      <c r="EX107" s="149"/>
      <c r="EY107" s="149"/>
      <c r="EZ107" s="149"/>
      <c r="FA107" s="149"/>
      <c r="FB107" s="149"/>
      <c r="FC107" s="149"/>
      <c r="FD107" s="149"/>
      <c r="FE107" s="149"/>
      <c r="FF107" s="149"/>
      <c r="FG107" s="149"/>
      <c r="FH107" s="149"/>
      <c r="FI107" s="149"/>
      <c r="FJ107" s="149"/>
      <c r="FK107" s="149"/>
      <c r="FL107" s="149"/>
      <c r="FM107" s="149"/>
      <c r="FN107" s="149"/>
      <c r="FO107" s="149"/>
      <c r="FP107" s="149"/>
      <c r="FQ107" s="149"/>
      <c r="FR107" s="149"/>
      <c r="FS107" s="149"/>
      <c r="FT107" s="149"/>
      <c r="FU107" s="149"/>
      <c r="FV107" s="149"/>
      <c r="FW107" s="149"/>
      <c r="FX107" s="149"/>
      <c r="FY107" s="149"/>
      <c r="FZ107" s="149"/>
      <c r="GA107" s="149"/>
      <c r="GB107" s="149"/>
      <c r="GC107" s="149"/>
      <c r="GD107" s="149"/>
      <c r="GE107" s="149"/>
      <c r="GF107" s="149"/>
      <c r="GG107" s="149"/>
      <c r="GH107" s="149"/>
      <c r="GI107" s="149"/>
      <c r="GJ107" s="149"/>
      <c r="GK107" s="149"/>
      <c r="GL107" s="149"/>
      <c r="GM107" s="149"/>
      <c r="GN107" s="149"/>
      <c r="GO107" s="149"/>
      <c r="GP107" s="149"/>
      <c r="GQ107" s="149"/>
      <c r="GR107" s="149"/>
      <c r="GS107" s="149"/>
      <c r="GT107" s="149"/>
      <c r="GU107" s="149"/>
      <c r="GV107" s="149"/>
      <c r="GW107" s="149"/>
      <c r="GX107" s="149"/>
      <c r="GY107" s="149"/>
      <c r="GZ107" s="149"/>
      <c r="HA107" s="149"/>
      <c r="HB107" s="149"/>
      <c r="HC107" s="149"/>
      <c r="HD107" s="149"/>
    </row>
    <row r="108" spans="1:212" s="148" customFormat="1">
      <c r="A108" s="161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  <c r="GZ108" s="149"/>
      <c r="HA108" s="149"/>
      <c r="HB108" s="149"/>
      <c r="HC108" s="149"/>
      <c r="HD108" s="149"/>
    </row>
    <row r="109" spans="1:212" s="148" customFormat="1">
      <c r="A109" s="161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D109" s="149"/>
      <c r="EE109" s="149"/>
      <c r="EF109" s="149"/>
      <c r="EG109" s="149"/>
      <c r="EH109" s="149"/>
      <c r="EI109" s="149"/>
      <c r="EJ109" s="149"/>
      <c r="EK109" s="149"/>
      <c r="EL109" s="149"/>
      <c r="EM109" s="149"/>
      <c r="EN109" s="149"/>
      <c r="EO109" s="149"/>
      <c r="EP109" s="149"/>
      <c r="EQ109" s="149"/>
      <c r="ER109" s="149"/>
      <c r="ES109" s="149"/>
      <c r="ET109" s="149"/>
      <c r="EU109" s="149"/>
      <c r="EV109" s="149"/>
      <c r="EW109" s="149"/>
      <c r="EX109" s="149"/>
      <c r="EY109" s="149"/>
      <c r="EZ109" s="149"/>
      <c r="FA109" s="149"/>
      <c r="FB109" s="149"/>
      <c r="FC109" s="149"/>
      <c r="FD109" s="149"/>
      <c r="FE109" s="149"/>
      <c r="FF109" s="149"/>
      <c r="FG109" s="149"/>
      <c r="FH109" s="149"/>
      <c r="FI109" s="149"/>
      <c r="FJ109" s="149"/>
      <c r="FK109" s="149"/>
      <c r="FL109" s="149"/>
      <c r="FM109" s="149"/>
      <c r="FN109" s="149"/>
      <c r="FO109" s="149"/>
      <c r="FP109" s="149"/>
      <c r="FQ109" s="149"/>
      <c r="FR109" s="149"/>
      <c r="FS109" s="149"/>
      <c r="FT109" s="149"/>
      <c r="FU109" s="149"/>
      <c r="FV109" s="149"/>
      <c r="FW109" s="149"/>
      <c r="FX109" s="149"/>
      <c r="FY109" s="149"/>
      <c r="FZ109" s="149"/>
      <c r="GA109" s="149"/>
      <c r="GB109" s="149"/>
      <c r="GC109" s="149"/>
      <c r="GD109" s="149"/>
      <c r="GE109" s="149"/>
      <c r="GF109" s="149"/>
      <c r="GG109" s="149"/>
      <c r="GH109" s="149"/>
      <c r="GI109" s="149"/>
      <c r="GJ109" s="149"/>
      <c r="GK109" s="149"/>
      <c r="GL109" s="149"/>
      <c r="GM109" s="149"/>
      <c r="GN109" s="149"/>
      <c r="GO109" s="149"/>
      <c r="GP109" s="149"/>
      <c r="GQ109" s="149"/>
      <c r="GR109" s="149"/>
      <c r="GS109" s="149"/>
      <c r="GT109" s="149"/>
      <c r="GU109" s="149"/>
      <c r="GV109" s="149"/>
      <c r="GW109" s="149"/>
      <c r="GX109" s="149"/>
      <c r="GY109" s="149"/>
      <c r="GZ109" s="149"/>
      <c r="HA109" s="149"/>
      <c r="HB109" s="149"/>
      <c r="HC109" s="149"/>
      <c r="HD109" s="149"/>
    </row>
    <row r="110" spans="1:212" s="148" customFormat="1">
      <c r="A110" s="161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  <c r="GZ110" s="149"/>
      <c r="HA110" s="149"/>
      <c r="HB110" s="149"/>
      <c r="HC110" s="149"/>
      <c r="HD110" s="149"/>
    </row>
    <row r="111" spans="1:212" s="148" customFormat="1">
      <c r="A111" s="161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149"/>
      <c r="ER111" s="149"/>
      <c r="ES111" s="149"/>
      <c r="ET111" s="149"/>
      <c r="EU111" s="149"/>
      <c r="EV111" s="149"/>
      <c r="EW111" s="149"/>
      <c r="EX111" s="149"/>
      <c r="EY111" s="149"/>
      <c r="EZ111" s="149"/>
      <c r="FA111" s="149"/>
      <c r="FB111" s="149"/>
      <c r="FC111" s="149"/>
      <c r="FD111" s="149"/>
      <c r="FE111" s="149"/>
      <c r="FF111" s="149"/>
      <c r="FG111" s="149"/>
      <c r="FH111" s="149"/>
      <c r="FI111" s="149"/>
      <c r="FJ111" s="149"/>
      <c r="FK111" s="149"/>
      <c r="FL111" s="149"/>
      <c r="FM111" s="149"/>
      <c r="FN111" s="149"/>
      <c r="FO111" s="149"/>
      <c r="FP111" s="149"/>
      <c r="FQ111" s="149"/>
      <c r="FR111" s="149"/>
      <c r="FS111" s="149"/>
      <c r="FT111" s="149"/>
      <c r="FU111" s="149"/>
      <c r="FV111" s="149"/>
      <c r="FW111" s="149"/>
      <c r="FX111" s="149"/>
      <c r="FY111" s="149"/>
      <c r="FZ111" s="149"/>
      <c r="GA111" s="149"/>
      <c r="GB111" s="149"/>
      <c r="GC111" s="149"/>
      <c r="GD111" s="149"/>
      <c r="GE111" s="149"/>
      <c r="GF111" s="149"/>
      <c r="GG111" s="149"/>
      <c r="GH111" s="149"/>
      <c r="GI111" s="149"/>
      <c r="GJ111" s="149"/>
      <c r="GK111" s="149"/>
      <c r="GL111" s="149"/>
      <c r="GM111" s="149"/>
      <c r="GN111" s="149"/>
      <c r="GO111" s="149"/>
      <c r="GP111" s="149"/>
      <c r="GQ111" s="149"/>
      <c r="GR111" s="149"/>
      <c r="GS111" s="149"/>
      <c r="GT111" s="149"/>
      <c r="GU111" s="149"/>
      <c r="GV111" s="149"/>
      <c r="GW111" s="149"/>
      <c r="GX111" s="149"/>
      <c r="GY111" s="149"/>
      <c r="GZ111" s="149"/>
      <c r="HA111" s="149"/>
      <c r="HB111" s="149"/>
      <c r="HC111" s="149"/>
      <c r="HD111" s="149"/>
    </row>
    <row r="112" spans="1:212" s="148" customFormat="1">
      <c r="A112" s="161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  <c r="ED112" s="149"/>
      <c r="EE112" s="149"/>
      <c r="EF112" s="149"/>
      <c r="EG112" s="149"/>
      <c r="EH112" s="149"/>
      <c r="EI112" s="149"/>
      <c r="EJ112" s="149"/>
      <c r="EK112" s="149"/>
      <c r="EL112" s="149"/>
      <c r="EM112" s="149"/>
      <c r="EN112" s="149"/>
      <c r="EO112" s="149"/>
      <c r="EP112" s="149"/>
      <c r="EQ112" s="149"/>
      <c r="ER112" s="149"/>
      <c r="ES112" s="149"/>
      <c r="ET112" s="149"/>
      <c r="EU112" s="149"/>
      <c r="EV112" s="149"/>
      <c r="EW112" s="149"/>
      <c r="EX112" s="149"/>
      <c r="EY112" s="149"/>
      <c r="EZ112" s="149"/>
      <c r="FA112" s="149"/>
      <c r="FB112" s="149"/>
      <c r="FC112" s="149"/>
      <c r="FD112" s="149"/>
      <c r="FE112" s="149"/>
      <c r="FF112" s="149"/>
      <c r="FG112" s="149"/>
      <c r="FH112" s="149"/>
      <c r="FI112" s="149"/>
      <c r="FJ112" s="149"/>
      <c r="FK112" s="149"/>
      <c r="FL112" s="149"/>
      <c r="FM112" s="149"/>
      <c r="FN112" s="149"/>
      <c r="FO112" s="149"/>
      <c r="FP112" s="149"/>
      <c r="FQ112" s="149"/>
      <c r="FR112" s="149"/>
      <c r="FS112" s="149"/>
      <c r="FT112" s="149"/>
      <c r="FU112" s="149"/>
      <c r="FV112" s="149"/>
      <c r="FW112" s="149"/>
      <c r="FX112" s="149"/>
      <c r="FY112" s="149"/>
      <c r="FZ112" s="149"/>
      <c r="GA112" s="149"/>
      <c r="GB112" s="149"/>
      <c r="GC112" s="149"/>
      <c r="GD112" s="149"/>
      <c r="GE112" s="149"/>
      <c r="GF112" s="149"/>
      <c r="GG112" s="149"/>
      <c r="GH112" s="149"/>
      <c r="GI112" s="149"/>
      <c r="GJ112" s="149"/>
      <c r="GK112" s="149"/>
      <c r="GL112" s="149"/>
      <c r="GM112" s="149"/>
      <c r="GN112" s="149"/>
      <c r="GO112" s="149"/>
      <c r="GP112" s="149"/>
      <c r="GQ112" s="149"/>
      <c r="GR112" s="149"/>
      <c r="GS112" s="149"/>
      <c r="GT112" s="149"/>
      <c r="GU112" s="149"/>
      <c r="GV112" s="149"/>
      <c r="GW112" s="149"/>
      <c r="GX112" s="149"/>
      <c r="GY112" s="149"/>
      <c r="GZ112" s="149"/>
      <c r="HA112" s="149"/>
      <c r="HB112" s="149"/>
      <c r="HC112" s="149"/>
      <c r="HD112" s="149"/>
    </row>
    <row r="113" spans="1:212" s="148" customFormat="1">
      <c r="A113" s="161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49"/>
      <c r="DM113" s="149"/>
      <c r="DN113" s="149"/>
      <c r="DO113" s="149"/>
      <c r="DP113" s="149"/>
      <c r="DQ113" s="149"/>
      <c r="DR113" s="149"/>
      <c r="DS113" s="149"/>
      <c r="DT113" s="149"/>
      <c r="DU113" s="149"/>
      <c r="DV113" s="149"/>
      <c r="DW113" s="149"/>
      <c r="DX113" s="149"/>
      <c r="DY113" s="149"/>
      <c r="DZ113" s="149"/>
      <c r="EA113" s="149"/>
      <c r="EB113" s="149"/>
      <c r="EC113" s="149"/>
      <c r="ED113" s="149"/>
      <c r="EE113" s="149"/>
      <c r="EF113" s="149"/>
      <c r="EG113" s="149"/>
      <c r="EH113" s="149"/>
      <c r="EI113" s="149"/>
      <c r="EJ113" s="149"/>
      <c r="EK113" s="149"/>
      <c r="EL113" s="149"/>
      <c r="EM113" s="149"/>
      <c r="EN113" s="149"/>
      <c r="EO113" s="149"/>
      <c r="EP113" s="149"/>
      <c r="EQ113" s="149"/>
      <c r="ER113" s="149"/>
      <c r="ES113" s="149"/>
      <c r="ET113" s="149"/>
      <c r="EU113" s="149"/>
      <c r="EV113" s="149"/>
      <c r="EW113" s="149"/>
      <c r="EX113" s="149"/>
      <c r="EY113" s="149"/>
      <c r="EZ113" s="149"/>
      <c r="FA113" s="149"/>
      <c r="FB113" s="149"/>
      <c r="FC113" s="149"/>
      <c r="FD113" s="149"/>
      <c r="FE113" s="149"/>
      <c r="FF113" s="149"/>
      <c r="FG113" s="149"/>
      <c r="FH113" s="149"/>
      <c r="FI113" s="149"/>
      <c r="FJ113" s="149"/>
      <c r="FK113" s="149"/>
      <c r="FL113" s="149"/>
      <c r="FM113" s="149"/>
      <c r="FN113" s="149"/>
      <c r="FO113" s="149"/>
      <c r="FP113" s="149"/>
      <c r="FQ113" s="149"/>
      <c r="FR113" s="149"/>
      <c r="FS113" s="149"/>
      <c r="FT113" s="149"/>
      <c r="FU113" s="149"/>
      <c r="FV113" s="149"/>
      <c r="FW113" s="149"/>
      <c r="FX113" s="149"/>
      <c r="FY113" s="149"/>
      <c r="FZ113" s="149"/>
      <c r="GA113" s="149"/>
      <c r="GB113" s="149"/>
      <c r="GC113" s="149"/>
      <c r="GD113" s="149"/>
      <c r="GE113" s="149"/>
      <c r="GF113" s="149"/>
      <c r="GG113" s="149"/>
      <c r="GH113" s="149"/>
      <c r="GI113" s="149"/>
      <c r="GJ113" s="149"/>
      <c r="GK113" s="149"/>
      <c r="GL113" s="149"/>
      <c r="GM113" s="149"/>
      <c r="GN113" s="149"/>
      <c r="GO113" s="149"/>
      <c r="GP113" s="149"/>
      <c r="GQ113" s="149"/>
      <c r="GR113" s="149"/>
      <c r="GS113" s="149"/>
      <c r="GT113" s="149"/>
      <c r="GU113" s="149"/>
      <c r="GV113" s="149"/>
      <c r="GW113" s="149"/>
      <c r="GX113" s="149"/>
      <c r="GY113" s="149"/>
      <c r="GZ113" s="149"/>
      <c r="HA113" s="149"/>
      <c r="HB113" s="149"/>
      <c r="HC113" s="149"/>
      <c r="HD113" s="149"/>
    </row>
    <row r="114" spans="1:212" s="148" customFormat="1">
      <c r="A114" s="161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49"/>
      <c r="FU114" s="149"/>
      <c r="FV114" s="149"/>
      <c r="FW114" s="149"/>
      <c r="FX114" s="149"/>
      <c r="FY114" s="149"/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  <c r="GZ114" s="149"/>
      <c r="HA114" s="149"/>
      <c r="HB114" s="149"/>
      <c r="HC114" s="149"/>
      <c r="HD114" s="149"/>
    </row>
    <row r="115" spans="1:212" s="148" customFormat="1">
      <c r="A115" s="161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49"/>
      <c r="DM115" s="149"/>
      <c r="DN115" s="149"/>
      <c r="DO115" s="149"/>
      <c r="DP115" s="149"/>
      <c r="DQ115" s="149"/>
      <c r="DR115" s="149"/>
      <c r="DS115" s="149"/>
      <c r="DT115" s="149"/>
      <c r="DU115" s="149"/>
      <c r="DV115" s="149"/>
      <c r="DW115" s="149"/>
      <c r="DX115" s="149"/>
      <c r="DY115" s="149"/>
      <c r="DZ115" s="149"/>
      <c r="EA115" s="149"/>
      <c r="EB115" s="149"/>
      <c r="EC115" s="149"/>
      <c r="ED115" s="149"/>
      <c r="EE115" s="149"/>
      <c r="EF115" s="149"/>
      <c r="EG115" s="149"/>
      <c r="EH115" s="149"/>
      <c r="EI115" s="149"/>
      <c r="EJ115" s="149"/>
      <c r="EK115" s="149"/>
      <c r="EL115" s="149"/>
      <c r="EM115" s="149"/>
      <c r="EN115" s="149"/>
      <c r="EO115" s="149"/>
      <c r="EP115" s="149"/>
      <c r="EQ115" s="149"/>
      <c r="ER115" s="149"/>
      <c r="ES115" s="149"/>
      <c r="ET115" s="149"/>
      <c r="EU115" s="149"/>
      <c r="EV115" s="149"/>
      <c r="EW115" s="149"/>
      <c r="EX115" s="149"/>
      <c r="EY115" s="149"/>
      <c r="EZ115" s="149"/>
      <c r="FA115" s="149"/>
      <c r="FB115" s="149"/>
      <c r="FC115" s="149"/>
      <c r="FD115" s="149"/>
      <c r="FE115" s="149"/>
      <c r="FF115" s="149"/>
      <c r="FG115" s="149"/>
      <c r="FH115" s="149"/>
      <c r="FI115" s="149"/>
      <c r="FJ115" s="149"/>
      <c r="FK115" s="149"/>
      <c r="FL115" s="149"/>
      <c r="FM115" s="149"/>
      <c r="FN115" s="149"/>
      <c r="FO115" s="149"/>
      <c r="FP115" s="149"/>
      <c r="FQ115" s="149"/>
      <c r="FR115" s="149"/>
      <c r="FS115" s="149"/>
      <c r="FT115" s="149"/>
      <c r="FU115" s="149"/>
      <c r="FV115" s="149"/>
      <c r="FW115" s="149"/>
      <c r="FX115" s="149"/>
      <c r="FY115" s="149"/>
      <c r="FZ115" s="149"/>
      <c r="GA115" s="149"/>
      <c r="GB115" s="149"/>
      <c r="GC115" s="149"/>
      <c r="GD115" s="149"/>
      <c r="GE115" s="149"/>
      <c r="GF115" s="149"/>
      <c r="GG115" s="149"/>
      <c r="GH115" s="149"/>
      <c r="GI115" s="149"/>
      <c r="GJ115" s="149"/>
      <c r="GK115" s="149"/>
      <c r="GL115" s="149"/>
      <c r="GM115" s="149"/>
      <c r="GN115" s="149"/>
      <c r="GO115" s="149"/>
      <c r="GP115" s="149"/>
      <c r="GQ115" s="149"/>
      <c r="GR115" s="149"/>
      <c r="GS115" s="149"/>
      <c r="GT115" s="149"/>
      <c r="GU115" s="149"/>
      <c r="GV115" s="149"/>
      <c r="GW115" s="149"/>
      <c r="GX115" s="149"/>
      <c r="GY115" s="149"/>
      <c r="GZ115" s="149"/>
      <c r="HA115" s="149"/>
      <c r="HB115" s="149"/>
      <c r="HC115" s="149"/>
      <c r="HD115" s="149"/>
    </row>
    <row r="116" spans="1:212" s="148" customFormat="1">
      <c r="A116" s="161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  <c r="DV116" s="149"/>
      <c r="DW116" s="149"/>
      <c r="DX116" s="149"/>
      <c r="DY116" s="149"/>
      <c r="DZ116" s="149"/>
      <c r="EA116" s="149"/>
      <c r="EB116" s="149"/>
      <c r="EC116" s="149"/>
      <c r="ED116" s="149"/>
      <c r="EE116" s="149"/>
      <c r="EF116" s="149"/>
      <c r="EG116" s="149"/>
      <c r="EH116" s="149"/>
      <c r="EI116" s="149"/>
      <c r="EJ116" s="149"/>
      <c r="EK116" s="149"/>
      <c r="EL116" s="149"/>
      <c r="EM116" s="149"/>
      <c r="EN116" s="149"/>
      <c r="EO116" s="149"/>
      <c r="EP116" s="149"/>
      <c r="EQ116" s="149"/>
      <c r="ER116" s="149"/>
      <c r="ES116" s="149"/>
      <c r="ET116" s="149"/>
      <c r="EU116" s="149"/>
      <c r="EV116" s="149"/>
      <c r="EW116" s="149"/>
      <c r="EX116" s="149"/>
      <c r="EY116" s="149"/>
      <c r="EZ116" s="149"/>
      <c r="FA116" s="149"/>
      <c r="FB116" s="149"/>
      <c r="FC116" s="149"/>
      <c r="FD116" s="149"/>
      <c r="FE116" s="149"/>
      <c r="FF116" s="149"/>
      <c r="FG116" s="149"/>
      <c r="FH116" s="149"/>
      <c r="FI116" s="149"/>
      <c r="FJ116" s="149"/>
      <c r="FK116" s="149"/>
      <c r="FL116" s="149"/>
      <c r="FM116" s="149"/>
      <c r="FN116" s="149"/>
      <c r="FO116" s="149"/>
      <c r="FP116" s="149"/>
      <c r="FQ116" s="149"/>
      <c r="FR116" s="149"/>
      <c r="FS116" s="149"/>
      <c r="FT116" s="149"/>
      <c r="FU116" s="149"/>
      <c r="FV116" s="149"/>
      <c r="FW116" s="149"/>
      <c r="FX116" s="149"/>
      <c r="FY116" s="149"/>
      <c r="FZ116" s="149"/>
      <c r="GA116" s="149"/>
      <c r="GB116" s="149"/>
      <c r="GC116" s="149"/>
      <c r="GD116" s="149"/>
      <c r="GE116" s="149"/>
      <c r="GF116" s="149"/>
      <c r="GG116" s="149"/>
      <c r="GH116" s="149"/>
      <c r="GI116" s="149"/>
      <c r="GJ116" s="149"/>
      <c r="GK116" s="149"/>
      <c r="GL116" s="149"/>
      <c r="GM116" s="149"/>
      <c r="GN116" s="149"/>
      <c r="GO116" s="149"/>
      <c r="GP116" s="149"/>
      <c r="GQ116" s="149"/>
      <c r="GR116" s="149"/>
      <c r="GS116" s="149"/>
      <c r="GT116" s="149"/>
      <c r="GU116" s="149"/>
      <c r="GV116" s="149"/>
      <c r="GW116" s="149"/>
      <c r="GX116" s="149"/>
      <c r="GY116" s="149"/>
      <c r="GZ116" s="149"/>
      <c r="HA116" s="149"/>
      <c r="HB116" s="149"/>
      <c r="HC116" s="149"/>
      <c r="HD116" s="149"/>
    </row>
    <row r="117" spans="1:212" s="148" customFormat="1">
      <c r="A117" s="161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49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149"/>
      <c r="DP117" s="149"/>
      <c r="DQ117" s="149"/>
      <c r="DR117" s="149"/>
      <c r="DS117" s="149"/>
      <c r="DT117" s="149"/>
      <c r="DU117" s="149"/>
      <c r="DV117" s="149"/>
      <c r="DW117" s="149"/>
      <c r="DX117" s="149"/>
      <c r="DY117" s="149"/>
      <c r="DZ117" s="149"/>
      <c r="EA117" s="149"/>
      <c r="EB117" s="149"/>
      <c r="EC117" s="149"/>
      <c r="ED117" s="149"/>
      <c r="EE117" s="149"/>
      <c r="EF117" s="149"/>
      <c r="EG117" s="149"/>
      <c r="EH117" s="149"/>
      <c r="EI117" s="149"/>
      <c r="EJ117" s="149"/>
      <c r="EK117" s="149"/>
      <c r="EL117" s="149"/>
      <c r="EM117" s="149"/>
      <c r="EN117" s="149"/>
      <c r="EO117" s="149"/>
      <c r="EP117" s="149"/>
      <c r="EQ117" s="149"/>
      <c r="ER117" s="149"/>
      <c r="ES117" s="149"/>
      <c r="ET117" s="149"/>
      <c r="EU117" s="149"/>
      <c r="EV117" s="149"/>
      <c r="EW117" s="149"/>
      <c r="EX117" s="149"/>
      <c r="EY117" s="149"/>
      <c r="EZ117" s="149"/>
      <c r="FA117" s="149"/>
      <c r="FB117" s="149"/>
      <c r="FC117" s="149"/>
      <c r="FD117" s="149"/>
      <c r="FE117" s="149"/>
      <c r="FF117" s="149"/>
      <c r="FG117" s="149"/>
      <c r="FH117" s="149"/>
      <c r="FI117" s="149"/>
      <c r="FJ117" s="149"/>
      <c r="FK117" s="149"/>
      <c r="FL117" s="149"/>
      <c r="FM117" s="149"/>
      <c r="FN117" s="149"/>
      <c r="FO117" s="149"/>
      <c r="FP117" s="149"/>
      <c r="FQ117" s="149"/>
      <c r="FR117" s="149"/>
      <c r="FS117" s="149"/>
      <c r="FT117" s="149"/>
      <c r="FU117" s="149"/>
      <c r="FV117" s="149"/>
      <c r="FW117" s="149"/>
      <c r="FX117" s="149"/>
      <c r="FY117" s="149"/>
      <c r="FZ117" s="149"/>
      <c r="GA117" s="149"/>
      <c r="GB117" s="149"/>
      <c r="GC117" s="149"/>
      <c r="GD117" s="149"/>
      <c r="GE117" s="149"/>
      <c r="GF117" s="149"/>
      <c r="GG117" s="149"/>
      <c r="GH117" s="149"/>
      <c r="GI117" s="149"/>
      <c r="GJ117" s="149"/>
      <c r="GK117" s="149"/>
      <c r="GL117" s="149"/>
      <c r="GM117" s="149"/>
      <c r="GN117" s="149"/>
      <c r="GO117" s="149"/>
      <c r="GP117" s="149"/>
      <c r="GQ117" s="149"/>
      <c r="GR117" s="149"/>
      <c r="GS117" s="149"/>
      <c r="GT117" s="149"/>
      <c r="GU117" s="149"/>
      <c r="GV117" s="149"/>
      <c r="GW117" s="149"/>
      <c r="GX117" s="149"/>
      <c r="GY117" s="149"/>
      <c r="GZ117" s="149"/>
      <c r="HA117" s="149"/>
      <c r="HB117" s="149"/>
      <c r="HC117" s="149"/>
      <c r="HD117" s="149"/>
    </row>
    <row r="118" spans="1:212" s="148" customFormat="1">
      <c r="A118" s="161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  <c r="FS118" s="149"/>
      <c r="FT118" s="149"/>
      <c r="FU118" s="149"/>
      <c r="FV118" s="149"/>
      <c r="FW118" s="149"/>
      <c r="FX118" s="149"/>
      <c r="FY118" s="149"/>
      <c r="FZ118" s="149"/>
      <c r="GA118" s="149"/>
      <c r="GB118" s="149"/>
      <c r="GC118" s="149"/>
      <c r="GD118" s="149"/>
      <c r="GE118" s="149"/>
      <c r="GF118" s="149"/>
      <c r="GG118" s="149"/>
      <c r="GH118" s="149"/>
      <c r="GI118" s="149"/>
      <c r="GJ118" s="149"/>
      <c r="GK118" s="149"/>
      <c r="GL118" s="149"/>
      <c r="GM118" s="149"/>
      <c r="GN118" s="149"/>
      <c r="GO118" s="149"/>
      <c r="GP118" s="149"/>
      <c r="GQ118" s="149"/>
      <c r="GR118" s="149"/>
      <c r="GS118" s="149"/>
      <c r="GT118" s="149"/>
      <c r="GU118" s="149"/>
      <c r="GV118" s="149"/>
      <c r="GW118" s="149"/>
      <c r="GX118" s="149"/>
      <c r="GY118" s="149"/>
      <c r="GZ118" s="149"/>
      <c r="HA118" s="149"/>
      <c r="HB118" s="149"/>
      <c r="HC118" s="149"/>
      <c r="HD118" s="149"/>
    </row>
    <row r="119" spans="1:212" s="148" customFormat="1">
      <c r="A119" s="161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</row>
    <row r="120" spans="1:212" s="148" customFormat="1">
      <c r="A120" s="161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  <c r="FS120" s="149"/>
      <c r="FT120" s="149"/>
      <c r="FU120" s="149"/>
      <c r="FV120" s="149"/>
      <c r="FW120" s="149"/>
      <c r="FX120" s="149"/>
      <c r="FY120" s="149"/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  <c r="GZ120" s="149"/>
      <c r="HA120" s="149"/>
      <c r="HB120" s="149"/>
      <c r="HC120" s="149"/>
      <c r="HD120" s="149"/>
    </row>
    <row r="121" spans="1:212" s="148" customFormat="1">
      <c r="A121" s="161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  <c r="FS121" s="149"/>
      <c r="FT121" s="149"/>
      <c r="FU121" s="149"/>
      <c r="FV121" s="149"/>
      <c r="FW121" s="149"/>
      <c r="FX121" s="149"/>
      <c r="FY121" s="149"/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  <c r="GZ121" s="149"/>
      <c r="HA121" s="149"/>
      <c r="HB121" s="149"/>
      <c r="HC121" s="149"/>
      <c r="HD121" s="149"/>
    </row>
    <row r="122" spans="1:212" s="148" customFormat="1">
      <c r="A122" s="161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</row>
    <row r="123" spans="1:212" s="148" customFormat="1">
      <c r="A123" s="161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</row>
    <row r="124" spans="1:212" s="148" customFormat="1">
      <c r="A124" s="161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49"/>
      <c r="EZ124" s="149"/>
      <c r="FA124" s="149"/>
      <c r="FB124" s="149"/>
      <c r="FC124" s="149"/>
      <c r="FD124" s="149"/>
      <c r="FE124" s="149"/>
      <c r="FF124" s="149"/>
      <c r="FG124" s="149"/>
      <c r="FH124" s="149"/>
      <c r="FI124" s="149"/>
      <c r="FJ124" s="149"/>
      <c r="FK124" s="149"/>
      <c r="FL124" s="149"/>
      <c r="FM124" s="149"/>
      <c r="FN124" s="149"/>
      <c r="FO124" s="149"/>
      <c r="FP124" s="149"/>
      <c r="FQ124" s="149"/>
      <c r="FR124" s="149"/>
      <c r="FS124" s="149"/>
      <c r="FT124" s="149"/>
      <c r="FU124" s="149"/>
      <c r="FV124" s="149"/>
      <c r="FW124" s="149"/>
      <c r="FX124" s="149"/>
      <c r="FY124" s="149"/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  <c r="GZ124" s="149"/>
      <c r="HA124" s="149"/>
      <c r="HB124" s="149"/>
      <c r="HC124" s="149"/>
      <c r="HD124" s="149"/>
    </row>
    <row r="125" spans="1:212" s="148" customFormat="1">
      <c r="A125" s="161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  <c r="DV125" s="149"/>
      <c r="DW125" s="149"/>
      <c r="DX125" s="149"/>
      <c r="DY125" s="149"/>
      <c r="DZ125" s="149"/>
      <c r="EA125" s="149"/>
      <c r="EB125" s="149"/>
      <c r="EC125" s="149"/>
      <c r="ED125" s="149"/>
      <c r="EE125" s="149"/>
      <c r="EF125" s="149"/>
      <c r="EG125" s="149"/>
      <c r="EH125" s="149"/>
      <c r="EI125" s="149"/>
      <c r="EJ125" s="149"/>
      <c r="EK125" s="149"/>
      <c r="EL125" s="149"/>
      <c r="EM125" s="149"/>
      <c r="EN125" s="149"/>
      <c r="EO125" s="149"/>
      <c r="EP125" s="149"/>
      <c r="EQ125" s="149"/>
      <c r="ER125" s="149"/>
      <c r="ES125" s="149"/>
      <c r="ET125" s="149"/>
      <c r="EU125" s="149"/>
      <c r="EV125" s="149"/>
      <c r="EW125" s="149"/>
      <c r="EX125" s="149"/>
      <c r="EY125" s="149"/>
      <c r="EZ125" s="149"/>
      <c r="FA125" s="149"/>
      <c r="FB125" s="149"/>
      <c r="FC125" s="149"/>
      <c r="FD125" s="149"/>
      <c r="FE125" s="149"/>
      <c r="FF125" s="149"/>
      <c r="FG125" s="149"/>
      <c r="FH125" s="149"/>
      <c r="FI125" s="149"/>
      <c r="FJ125" s="149"/>
      <c r="FK125" s="149"/>
      <c r="FL125" s="149"/>
      <c r="FM125" s="149"/>
      <c r="FN125" s="149"/>
      <c r="FO125" s="149"/>
      <c r="FP125" s="149"/>
      <c r="FQ125" s="149"/>
      <c r="FR125" s="149"/>
      <c r="FS125" s="149"/>
      <c r="FT125" s="149"/>
      <c r="FU125" s="149"/>
      <c r="FV125" s="149"/>
      <c r="FW125" s="149"/>
      <c r="FX125" s="149"/>
      <c r="FY125" s="149"/>
      <c r="FZ125" s="149"/>
      <c r="GA125" s="149"/>
      <c r="GB125" s="149"/>
      <c r="GC125" s="149"/>
      <c r="GD125" s="149"/>
      <c r="GE125" s="149"/>
      <c r="GF125" s="149"/>
      <c r="GG125" s="149"/>
      <c r="GH125" s="149"/>
      <c r="GI125" s="149"/>
      <c r="GJ125" s="149"/>
      <c r="GK125" s="149"/>
      <c r="GL125" s="149"/>
      <c r="GM125" s="149"/>
      <c r="GN125" s="149"/>
      <c r="GO125" s="149"/>
      <c r="GP125" s="149"/>
      <c r="GQ125" s="149"/>
      <c r="GR125" s="149"/>
      <c r="GS125" s="149"/>
      <c r="GT125" s="149"/>
      <c r="GU125" s="149"/>
      <c r="GV125" s="149"/>
      <c r="GW125" s="149"/>
      <c r="GX125" s="149"/>
      <c r="GY125" s="149"/>
      <c r="GZ125" s="149"/>
      <c r="HA125" s="149"/>
      <c r="HB125" s="149"/>
      <c r="HC125" s="149"/>
      <c r="HD125" s="149"/>
    </row>
    <row r="126" spans="1:212" s="148" customFormat="1">
      <c r="A126" s="161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49"/>
      <c r="FU126" s="149"/>
      <c r="FV126" s="149"/>
      <c r="FW126" s="149"/>
      <c r="FX126" s="149"/>
      <c r="FY126" s="149"/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  <c r="GZ126" s="149"/>
      <c r="HA126" s="149"/>
      <c r="HB126" s="149"/>
      <c r="HC126" s="149"/>
      <c r="HD126" s="149"/>
    </row>
    <row r="127" spans="1:212" s="148" customFormat="1">
      <c r="A127" s="161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</row>
    <row r="128" spans="1:212" s="148" customFormat="1">
      <c r="A128" s="161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</row>
    <row r="129" spans="1:212" s="148" customFormat="1">
      <c r="A129" s="161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  <c r="ED129" s="149"/>
      <c r="EE129" s="149"/>
      <c r="EF129" s="149"/>
      <c r="EG129" s="149"/>
      <c r="EH129" s="149"/>
      <c r="EI129" s="149"/>
      <c r="EJ129" s="149"/>
      <c r="EK129" s="149"/>
      <c r="EL129" s="149"/>
      <c r="EM129" s="149"/>
      <c r="EN129" s="149"/>
      <c r="EO129" s="149"/>
      <c r="EP129" s="149"/>
      <c r="EQ129" s="149"/>
      <c r="ER129" s="149"/>
      <c r="ES129" s="149"/>
      <c r="ET129" s="149"/>
      <c r="EU129" s="149"/>
      <c r="EV129" s="149"/>
      <c r="EW129" s="149"/>
      <c r="EX129" s="149"/>
      <c r="EY129" s="149"/>
      <c r="EZ129" s="149"/>
      <c r="FA129" s="149"/>
      <c r="FB129" s="149"/>
      <c r="FC129" s="149"/>
      <c r="FD129" s="149"/>
      <c r="FE129" s="149"/>
      <c r="FF129" s="149"/>
      <c r="FG129" s="149"/>
      <c r="FH129" s="149"/>
      <c r="FI129" s="149"/>
      <c r="FJ129" s="149"/>
      <c r="FK129" s="149"/>
      <c r="FL129" s="149"/>
      <c r="FM129" s="149"/>
      <c r="FN129" s="149"/>
      <c r="FO129" s="149"/>
      <c r="FP129" s="149"/>
      <c r="FQ129" s="149"/>
      <c r="FR129" s="149"/>
      <c r="FS129" s="149"/>
      <c r="FT129" s="149"/>
      <c r="FU129" s="149"/>
      <c r="FV129" s="149"/>
      <c r="FW129" s="149"/>
      <c r="FX129" s="149"/>
      <c r="FY129" s="149"/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49"/>
      <c r="GP129" s="149"/>
      <c r="GQ129" s="149"/>
      <c r="GR129" s="149"/>
      <c r="GS129" s="149"/>
      <c r="GT129" s="149"/>
      <c r="GU129" s="149"/>
      <c r="GV129" s="149"/>
      <c r="GW129" s="149"/>
      <c r="GX129" s="149"/>
      <c r="GY129" s="149"/>
      <c r="GZ129" s="149"/>
      <c r="HA129" s="149"/>
      <c r="HB129" s="149"/>
      <c r="HC129" s="149"/>
      <c r="HD129" s="149"/>
    </row>
    <row r="130" spans="1:212" s="148" customFormat="1">
      <c r="A130" s="161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</row>
    <row r="131" spans="1:212" s="148" customFormat="1">
      <c r="A131" s="161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  <c r="GZ131" s="149"/>
      <c r="HA131" s="149"/>
      <c r="HB131" s="149"/>
      <c r="HC131" s="149"/>
      <c r="HD131" s="149"/>
    </row>
    <row r="132" spans="1:212" s="148" customFormat="1">
      <c r="A132" s="161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</row>
    <row r="133" spans="1:212" s="148" customFormat="1">
      <c r="A133" s="161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</row>
    <row r="134" spans="1:212" s="148" customFormat="1">
      <c r="A134" s="161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</row>
    <row r="135" spans="1:212" s="148" customFormat="1">
      <c r="A135" s="161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</row>
    <row r="136" spans="1:212" s="148" customFormat="1">
      <c r="A136" s="161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</row>
    <row r="137" spans="1:212" s="148" customFormat="1">
      <c r="A137" s="161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</row>
    <row r="138" spans="1:212" s="148" customFormat="1">
      <c r="A138" s="161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</row>
    <row r="139" spans="1:212" s="148" customFormat="1">
      <c r="A139" s="161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</row>
    <row r="140" spans="1:212" s="148" customFormat="1">
      <c r="A140" s="161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</row>
    <row r="141" spans="1:212" s="148" customFormat="1">
      <c r="A141" s="161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</row>
    <row r="142" spans="1:212" s="148" customFormat="1">
      <c r="A142" s="161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</row>
    <row r="143" spans="1:212" s="148" customFormat="1">
      <c r="A143" s="161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</row>
    <row r="144" spans="1:212" s="148" customFormat="1">
      <c r="A144" s="161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</row>
    <row r="145" spans="1:212" s="148" customFormat="1">
      <c r="A145" s="161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149"/>
      <c r="EF145" s="149"/>
      <c r="EG145" s="149"/>
      <c r="EH145" s="149"/>
      <c r="EI145" s="149"/>
      <c r="EJ145" s="149"/>
      <c r="EK145" s="149"/>
      <c r="EL145" s="149"/>
      <c r="EM145" s="149"/>
      <c r="EN145" s="149"/>
      <c r="EO145" s="149"/>
      <c r="EP145" s="149"/>
      <c r="EQ145" s="149"/>
      <c r="ER145" s="149"/>
      <c r="ES145" s="149"/>
      <c r="ET145" s="149"/>
      <c r="EU145" s="149"/>
      <c r="EV145" s="149"/>
      <c r="EW145" s="149"/>
      <c r="EX145" s="149"/>
      <c r="EY145" s="149"/>
      <c r="EZ145" s="149"/>
      <c r="FA145" s="149"/>
      <c r="FB145" s="149"/>
      <c r="FC145" s="149"/>
      <c r="FD145" s="149"/>
      <c r="FE145" s="149"/>
      <c r="FF145" s="149"/>
      <c r="FG145" s="149"/>
      <c r="FH145" s="149"/>
      <c r="FI145" s="149"/>
      <c r="FJ145" s="149"/>
      <c r="FK145" s="149"/>
      <c r="FL145" s="149"/>
      <c r="FM145" s="149"/>
      <c r="FN145" s="149"/>
      <c r="FO145" s="149"/>
      <c r="FP145" s="149"/>
      <c r="FQ145" s="149"/>
      <c r="FR145" s="149"/>
      <c r="FS145" s="149"/>
      <c r="FT145" s="149"/>
      <c r="FU145" s="149"/>
      <c r="FV145" s="149"/>
      <c r="FW145" s="149"/>
      <c r="FX145" s="149"/>
      <c r="FY145" s="149"/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  <c r="GZ145" s="149"/>
      <c r="HA145" s="149"/>
      <c r="HB145" s="149"/>
      <c r="HC145" s="149"/>
      <c r="HD145" s="149"/>
    </row>
    <row r="146" spans="1:212" s="148" customFormat="1">
      <c r="A146" s="161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</row>
    <row r="147" spans="1:212" s="148" customFormat="1">
      <c r="A147" s="161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149"/>
      <c r="EF147" s="149"/>
      <c r="EG147" s="149"/>
      <c r="EH147" s="149"/>
      <c r="EI147" s="149"/>
      <c r="EJ147" s="149"/>
      <c r="EK147" s="149"/>
      <c r="EL147" s="149"/>
      <c r="EM147" s="149"/>
      <c r="EN147" s="149"/>
      <c r="EO147" s="149"/>
      <c r="EP147" s="149"/>
      <c r="EQ147" s="149"/>
      <c r="ER147" s="149"/>
      <c r="ES147" s="149"/>
      <c r="ET147" s="149"/>
      <c r="EU147" s="149"/>
      <c r="EV147" s="149"/>
      <c r="EW147" s="149"/>
      <c r="EX147" s="149"/>
      <c r="EY147" s="149"/>
      <c r="EZ147" s="149"/>
      <c r="FA147" s="149"/>
      <c r="FB147" s="149"/>
      <c r="FC147" s="149"/>
      <c r="FD147" s="149"/>
      <c r="FE147" s="149"/>
      <c r="FF147" s="149"/>
      <c r="FG147" s="149"/>
      <c r="FH147" s="149"/>
      <c r="FI147" s="149"/>
      <c r="FJ147" s="149"/>
      <c r="FK147" s="149"/>
      <c r="FL147" s="149"/>
      <c r="FM147" s="149"/>
      <c r="FN147" s="149"/>
      <c r="FO147" s="149"/>
      <c r="FP147" s="149"/>
      <c r="FQ147" s="149"/>
      <c r="FR147" s="149"/>
      <c r="FS147" s="149"/>
      <c r="FT147" s="149"/>
      <c r="FU147" s="149"/>
      <c r="FV147" s="149"/>
      <c r="FW147" s="149"/>
      <c r="FX147" s="149"/>
      <c r="FY147" s="149"/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  <c r="GZ147" s="149"/>
      <c r="HA147" s="149"/>
      <c r="HB147" s="149"/>
      <c r="HC147" s="149"/>
      <c r="HD147" s="149"/>
    </row>
    <row r="148" spans="1:212" s="148" customFormat="1">
      <c r="A148" s="161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</row>
    <row r="149" spans="1:212" s="148" customFormat="1">
      <c r="A149" s="161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</row>
    <row r="150" spans="1:212" s="148" customFormat="1">
      <c r="A150" s="161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</row>
    <row r="151" spans="1:212" s="148" customFormat="1">
      <c r="A151" s="161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</row>
    <row r="152" spans="1:212" s="148" customFormat="1">
      <c r="A152" s="161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</row>
    <row r="153" spans="1:212" s="148" customFormat="1">
      <c r="A153" s="161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  <c r="FI153" s="149"/>
      <c r="FJ153" s="149"/>
      <c r="FK153" s="149"/>
      <c r="FL153" s="149"/>
      <c r="FM153" s="149"/>
      <c r="FN153" s="149"/>
      <c r="FO153" s="149"/>
      <c r="FP153" s="149"/>
      <c r="FQ153" s="149"/>
      <c r="FR153" s="149"/>
      <c r="FS153" s="149"/>
      <c r="FT153" s="149"/>
      <c r="FU153" s="149"/>
      <c r="FV153" s="149"/>
      <c r="FW153" s="149"/>
      <c r="FX153" s="149"/>
      <c r="FY153" s="149"/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  <c r="GZ153" s="149"/>
      <c r="HA153" s="149"/>
      <c r="HB153" s="149"/>
      <c r="HC153" s="149"/>
      <c r="HD153" s="149"/>
    </row>
    <row r="154" spans="1:212" s="148" customFormat="1">
      <c r="A154" s="161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</row>
    <row r="155" spans="1:212" s="148" customFormat="1">
      <c r="A155" s="161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</row>
    <row r="156" spans="1:212" s="148" customFormat="1">
      <c r="A156" s="161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  <c r="ED156" s="149"/>
      <c r="EE156" s="149"/>
      <c r="EF156" s="149"/>
      <c r="EG156" s="149"/>
      <c r="EH156" s="149"/>
      <c r="EI156" s="149"/>
      <c r="EJ156" s="149"/>
      <c r="EK156" s="149"/>
      <c r="EL156" s="149"/>
      <c r="EM156" s="149"/>
      <c r="EN156" s="149"/>
      <c r="EO156" s="149"/>
      <c r="EP156" s="149"/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49"/>
      <c r="FL156" s="149"/>
      <c r="FM156" s="149"/>
      <c r="FN156" s="149"/>
      <c r="FO156" s="149"/>
      <c r="FP156" s="149"/>
      <c r="FQ156" s="149"/>
      <c r="FR156" s="149"/>
      <c r="FS156" s="149"/>
      <c r="FT156" s="149"/>
      <c r="FU156" s="149"/>
      <c r="FV156" s="149"/>
      <c r="FW156" s="149"/>
      <c r="FX156" s="149"/>
      <c r="FY156" s="149"/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  <c r="GZ156" s="149"/>
      <c r="HA156" s="149"/>
      <c r="HB156" s="149"/>
      <c r="HC156" s="149"/>
      <c r="HD156" s="149"/>
    </row>
    <row r="157" spans="1:212" s="148" customFormat="1">
      <c r="A157" s="161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149"/>
      <c r="EF157" s="149"/>
      <c r="EG157" s="149"/>
      <c r="EH157" s="149"/>
      <c r="EI157" s="149"/>
      <c r="EJ157" s="149"/>
      <c r="EK157" s="149"/>
      <c r="EL157" s="149"/>
      <c r="EM157" s="149"/>
      <c r="EN157" s="149"/>
      <c r="EO157" s="149"/>
      <c r="EP157" s="149"/>
      <c r="EQ157" s="149"/>
      <c r="ER157" s="149"/>
      <c r="ES157" s="149"/>
      <c r="ET157" s="149"/>
      <c r="EU157" s="149"/>
      <c r="EV157" s="149"/>
      <c r="EW157" s="149"/>
      <c r="EX157" s="149"/>
      <c r="EY157" s="149"/>
      <c r="EZ157" s="149"/>
      <c r="FA157" s="149"/>
      <c r="FB157" s="149"/>
      <c r="FC157" s="149"/>
      <c r="FD157" s="149"/>
      <c r="FE157" s="149"/>
      <c r="FF157" s="149"/>
      <c r="FG157" s="149"/>
      <c r="FH157" s="149"/>
      <c r="FI157" s="149"/>
      <c r="FJ157" s="149"/>
      <c r="FK157" s="149"/>
      <c r="FL157" s="149"/>
      <c r="FM157" s="149"/>
      <c r="FN157" s="149"/>
      <c r="FO157" s="149"/>
      <c r="FP157" s="149"/>
      <c r="FQ157" s="149"/>
      <c r="FR157" s="149"/>
      <c r="FS157" s="149"/>
      <c r="FT157" s="149"/>
      <c r="FU157" s="149"/>
      <c r="FV157" s="149"/>
      <c r="FW157" s="149"/>
      <c r="FX157" s="149"/>
      <c r="FY157" s="149"/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  <c r="GZ157" s="149"/>
      <c r="HA157" s="149"/>
      <c r="HB157" s="149"/>
      <c r="HC157" s="149"/>
      <c r="HD157" s="149"/>
    </row>
    <row r="158" spans="1:212" s="148" customFormat="1">
      <c r="A158" s="161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</row>
    <row r="159" spans="1:212" s="148" customFormat="1">
      <c r="A159" s="161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</row>
    <row r="160" spans="1:212" s="148" customFormat="1">
      <c r="A160" s="161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</row>
    <row r="161" spans="1:212" s="148" customFormat="1">
      <c r="A161" s="161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  <c r="EL161" s="149"/>
      <c r="EM161" s="149"/>
      <c r="EN161" s="149"/>
      <c r="EO161" s="149"/>
      <c r="EP161" s="149"/>
      <c r="EQ161" s="149"/>
      <c r="ER161" s="149"/>
      <c r="ES161" s="149"/>
      <c r="ET161" s="149"/>
      <c r="EU161" s="149"/>
      <c r="EV161" s="149"/>
      <c r="EW161" s="149"/>
      <c r="EX161" s="149"/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49"/>
      <c r="FI161" s="149"/>
      <c r="FJ161" s="149"/>
      <c r="FK161" s="149"/>
      <c r="FL161" s="149"/>
      <c r="FM161" s="149"/>
      <c r="FN161" s="149"/>
      <c r="FO161" s="149"/>
      <c r="FP161" s="149"/>
      <c r="FQ161" s="149"/>
      <c r="FR161" s="149"/>
      <c r="FS161" s="149"/>
      <c r="FT161" s="149"/>
      <c r="FU161" s="149"/>
      <c r="FV161" s="149"/>
      <c r="FW161" s="149"/>
      <c r="FX161" s="149"/>
      <c r="FY161" s="149"/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  <c r="GZ161" s="149"/>
      <c r="HA161" s="149"/>
      <c r="HB161" s="149"/>
      <c r="HC161" s="149"/>
      <c r="HD161" s="149"/>
    </row>
    <row r="162" spans="1:212" s="148" customFormat="1">
      <c r="A162" s="161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</row>
    <row r="163" spans="1:212" s="148" customFormat="1">
      <c r="A163" s="161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49"/>
      <c r="EN163" s="149"/>
      <c r="EO163" s="149"/>
      <c r="EP163" s="149"/>
      <c r="EQ163" s="149"/>
      <c r="ER163" s="149"/>
      <c r="ES163" s="149"/>
      <c r="ET163" s="149"/>
      <c r="EU163" s="149"/>
      <c r="EV163" s="149"/>
      <c r="EW163" s="149"/>
      <c r="EX163" s="149"/>
      <c r="EY163" s="149"/>
      <c r="EZ163" s="149"/>
      <c r="FA163" s="149"/>
      <c r="FB163" s="149"/>
      <c r="FC163" s="149"/>
      <c r="FD163" s="149"/>
      <c r="FE163" s="149"/>
      <c r="FF163" s="149"/>
      <c r="FG163" s="149"/>
      <c r="FH163" s="149"/>
      <c r="FI163" s="149"/>
      <c r="FJ163" s="149"/>
      <c r="FK163" s="149"/>
      <c r="FL163" s="149"/>
      <c r="FM163" s="149"/>
      <c r="FN163" s="149"/>
      <c r="FO163" s="149"/>
      <c r="FP163" s="149"/>
      <c r="FQ163" s="149"/>
      <c r="FR163" s="149"/>
      <c r="FS163" s="149"/>
      <c r="FT163" s="149"/>
      <c r="FU163" s="149"/>
      <c r="FV163" s="149"/>
      <c r="FW163" s="149"/>
      <c r="FX163" s="149"/>
      <c r="FY163" s="149"/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  <c r="GZ163" s="149"/>
      <c r="HA163" s="149"/>
      <c r="HB163" s="149"/>
      <c r="HC163" s="149"/>
      <c r="HD163" s="149"/>
    </row>
    <row r="164" spans="1:212" s="148" customFormat="1">
      <c r="A164" s="161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  <c r="FL164" s="149"/>
      <c r="FM164" s="149"/>
      <c r="FN164" s="149"/>
      <c r="FO164" s="149"/>
      <c r="FP164" s="149"/>
      <c r="FQ164" s="149"/>
      <c r="FR164" s="149"/>
      <c r="FS164" s="149"/>
      <c r="FT164" s="149"/>
      <c r="FU164" s="149"/>
      <c r="FV164" s="149"/>
      <c r="FW164" s="149"/>
      <c r="FX164" s="149"/>
      <c r="FY164" s="149"/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  <c r="GZ164" s="149"/>
      <c r="HA164" s="149"/>
      <c r="HB164" s="149"/>
      <c r="HC164" s="149"/>
      <c r="HD164" s="149"/>
    </row>
    <row r="165" spans="1:212" s="148" customFormat="1">
      <c r="A165" s="161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/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/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  <c r="FL165" s="149"/>
      <c r="FM165" s="149"/>
      <c r="FN165" s="149"/>
      <c r="FO165" s="149"/>
      <c r="FP165" s="149"/>
      <c r="FQ165" s="149"/>
      <c r="FR165" s="149"/>
      <c r="FS165" s="149"/>
      <c r="FT165" s="149"/>
      <c r="FU165" s="149"/>
      <c r="FV165" s="149"/>
      <c r="FW165" s="149"/>
      <c r="FX165" s="149"/>
      <c r="FY165" s="149"/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  <c r="GZ165" s="149"/>
      <c r="HA165" s="149"/>
      <c r="HB165" s="149"/>
      <c r="HC165" s="149"/>
      <c r="HD165" s="149"/>
    </row>
    <row r="166" spans="1:212" s="148" customFormat="1">
      <c r="A166" s="161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</row>
    <row r="167" spans="1:212" s="148" customFormat="1">
      <c r="A167" s="161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</row>
    <row r="168" spans="1:212" s="148" customFormat="1">
      <c r="A168" s="161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/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/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  <c r="FL168" s="149"/>
      <c r="FM168" s="149"/>
      <c r="FN168" s="149"/>
      <c r="FO168" s="149"/>
      <c r="FP168" s="149"/>
      <c r="FQ168" s="149"/>
      <c r="FR168" s="149"/>
      <c r="FS168" s="149"/>
      <c r="FT168" s="149"/>
      <c r="FU168" s="149"/>
      <c r="FV168" s="149"/>
      <c r="FW168" s="149"/>
      <c r="FX168" s="149"/>
      <c r="FY168" s="149"/>
      <c r="FZ168" s="149"/>
      <c r="GA168" s="149"/>
      <c r="GB168" s="149"/>
      <c r="GC168" s="149"/>
      <c r="GD168" s="149"/>
      <c r="GE168" s="149"/>
      <c r="GF168" s="149"/>
      <c r="GG168" s="149"/>
      <c r="GH168" s="149"/>
      <c r="GI168" s="149"/>
      <c r="GJ168" s="149"/>
      <c r="GK168" s="149"/>
      <c r="GL168" s="149"/>
      <c r="GM168" s="149"/>
      <c r="GN168" s="149"/>
      <c r="GO168" s="149"/>
      <c r="GP168" s="149"/>
      <c r="GQ168" s="149"/>
      <c r="GR168" s="149"/>
      <c r="GS168" s="149"/>
      <c r="GT168" s="149"/>
      <c r="GU168" s="149"/>
      <c r="GV168" s="149"/>
      <c r="GW168" s="149"/>
      <c r="GX168" s="149"/>
      <c r="GY168" s="149"/>
      <c r="GZ168" s="149"/>
      <c r="HA168" s="149"/>
      <c r="HB168" s="149"/>
      <c r="HC168" s="149"/>
      <c r="HD168" s="149"/>
    </row>
    <row r="169" spans="1:212" s="148" customFormat="1">
      <c r="A169" s="161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</row>
    <row r="170" spans="1:212" s="148" customFormat="1">
      <c r="A170" s="161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</row>
    <row r="171" spans="1:212" s="148" customFormat="1">
      <c r="A171" s="161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  <c r="EK171" s="149"/>
      <c r="EL171" s="149"/>
      <c r="EM171" s="149"/>
      <c r="EN171" s="149"/>
      <c r="EO171" s="149"/>
      <c r="EP171" s="149"/>
      <c r="EQ171" s="149"/>
      <c r="ER171" s="149"/>
      <c r="ES171" s="149"/>
      <c r="ET171" s="149"/>
      <c r="EU171" s="149"/>
      <c r="EV171" s="149"/>
      <c r="EW171" s="149"/>
      <c r="EX171" s="149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  <c r="GZ171" s="149"/>
      <c r="HA171" s="149"/>
      <c r="HB171" s="149"/>
      <c r="HC171" s="149"/>
      <c r="HD171" s="149"/>
    </row>
    <row r="172" spans="1:212" s="148" customFormat="1">
      <c r="A172" s="161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  <c r="EK172" s="149"/>
      <c r="EL172" s="149"/>
      <c r="EM172" s="149"/>
      <c r="EN172" s="149"/>
      <c r="EO172" s="149"/>
      <c r="EP172" s="149"/>
      <c r="EQ172" s="149"/>
      <c r="ER172" s="149"/>
      <c r="ES172" s="149"/>
      <c r="ET172" s="149"/>
      <c r="EU172" s="149"/>
      <c r="EV172" s="149"/>
      <c r="EW172" s="149"/>
      <c r="EX172" s="149"/>
      <c r="EY172" s="149"/>
      <c r="EZ172" s="149"/>
      <c r="FA172" s="149"/>
      <c r="FB172" s="149"/>
      <c r="FC172" s="149"/>
      <c r="FD172" s="149"/>
      <c r="FE172" s="149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  <c r="GZ172" s="149"/>
      <c r="HA172" s="149"/>
      <c r="HB172" s="149"/>
      <c r="HC172" s="149"/>
      <c r="HD172" s="149"/>
    </row>
    <row r="173" spans="1:212" s="148" customFormat="1">
      <c r="A173" s="161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  <c r="GZ173" s="149"/>
      <c r="HA173" s="149"/>
      <c r="HB173" s="149"/>
      <c r="HC173" s="149"/>
      <c r="HD173" s="149"/>
    </row>
    <row r="174" spans="1:212" s="148" customFormat="1">
      <c r="A174" s="161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</row>
    <row r="175" spans="1:212" s="148" customFormat="1">
      <c r="A175" s="161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  <c r="ED175" s="149"/>
      <c r="EE175" s="149"/>
      <c r="EF175" s="149"/>
      <c r="EG175" s="149"/>
      <c r="EH175" s="149"/>
      <c r="EI175" s="149"/>
      <c r="EJ175" s="149"/>
      <c r="EK175" s="149"/>
      <c r="EL175" s="149"/>
      <c r="EM175" s="149"/>
      <c r="EN175" s="149"/>
      <c r="EO175" s="149"/>
      <c r="EP175" s="149"/>
      <c r="EQ175" s="149"/>
      <c r="ER175" s="149"/>
      <c r="ES175" s="149"/>
      <c r="ET175" s="149"/>
      <c r="EU175" s="149"/>
      <c r="EV175" s="149"/>
      <c r="EW175" s="149"/>
      <c r="EX175" s="149"/>
      <c r="EY175" s="149"/>
      <c r="EZ175" s="149"/>
      <c r="FA175" s="149"/>
      <c r="FB175" s="149"/>
      <c r="FC175" s="149"/>
      <c r="FD175" s="149"/>
      <c r="FE175" s="149"/>
      <c r="FF175" s="149"/>
      <c r="FG175" s="149"/>
      <c r="FH175" s="149"/>
      <c r="FI175" s="149"/>
      <c r="FJ175" s="149"/>
      <c r="FK175" s="149"/>
      <c r="FL175" s="149"/>
      <c r="FM175" s="149"/>
      <c r="FN175" s="149"/>
      <c r="FO175" s="149"/>
      <c r="FP175" s="149"/>
      <c r="FQ175" s="149"/>
      <c r="FR175" s="149"/>
      <c r="FS175" s="149"/>
      <c r="FT175" s="149"/>
      <c r="FU175" s="149"/>
      <c r="FV175" s="149"/>
      <c r="FW175" s="149"/>
      <c r="FX175" s="149"/>
      <c r="FY175" s="149"/>
      <c r="FZ175" s="149"/>
      <c r="GA175" s="149"/>
      <c r="GB175" s="149"/>
      <c r="GC175" s="149"/>
      <c r="GD175" s="149"/>
      <c r="GE175" s="149"/>
      <c r="GF175" s="149"/>
      <c r="GG175" s="149"/>
      <c r="GH175" s="149"/>
      <c r="GI175" s="149"/>
      <c r="GJ175" s="149"/>
      <c r="GK175" s="149"/>
      <c r="GL175" s="149"/>
      <c r="GM175" s="149"/>
      <c r="GN175" s="149"/>
      <c r="GO175" s="149"/>
      <c r="GP175" s="149"/>
      <c r="GQ175" s="149"/>
      <c r="GR175" s="149"/>
      <c r="GS175" s="149"/>
      <c r="GT175" s="149"/>
      <c r="GU175" s="149"/>
      <c r="GV175" s="149"/>
      <c r="GW175" s="149"/>
      <c r="GX175" s="149"/>
      <c r="GY175" s="149"/>
      <c r="GZ175" s="149"/>
      <c r="HA175" s="149"/>
      <c r="HB175" s="149"/>
      <c r="HC175" s="149"/>
      <c r="HD175" s="149"/>
    </row>
    <row r="176" spans="1:212" s="148" customFormat="1">
      <c r="A176" s="161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  <c r="ED176" s="149"/>
      <c r="EE176" s="149"/>
      <c r="EF176" s="149"/>
      <c r="EG176" s="149"/>
      <c r="EH176" s="149"/>
      <c r="EI176" s="149"/>
      <c r="EJ176" s="149"/>
      <c r="EK176" s="149"/>
      <c r="EL176" s="149"/>
      <c r="EM176" s="149"/>
      <c r="EN176" s="149"/>
      <c r="EO176" s="149"/>
      <c r="EP176" s="149"/>
      <c r="EQ176" s="149"/>
      <c r="ER176" s="149"/>
      <c r="ES176" s="149"/>
      <c r="ET176" s="149"/>
      <c r="EU176" s="149"/>
      <c r="EV176" s="149"/>
      <c r="EW176" s="149"/>
      <c r="EX176" s="149"/>
      <c r="EY176" s="149"/>
      <c r="EZ176" s="149"/>
      <c r="FA176" s="149"/>
      <c r="FB176" s="149"/>
      <c r="FC176" s="149"/>
      <c r="FD176" s="149"/>
      <c r="FE176" s="149"/>
      <c r="FF176" s="149"/>
      <c r="FG176" s="149"/>
      <c r="FH176" s="149"/>
      <c r="FI176" s="149"/>
      <c r="FJ176" s="149"/>
      <c r="FK176" s="149"/>
      <c r="FL176" s="149"/>
      <c r="FM176" s="149"/>
      <c r="FN176" s="149"/>
      <c r="FO176" s="149"/>
      <c r="FP176" s="149"/>
      <c r="FQ176" s="149"/>
      <c r="FR176" s="149"/>
      <c r="FS176" s="149"/>
      <c r="FT176" s="149"/>
      <c r="FU176" s="149"/>
      <c r="FV176" s="149"/>
      <c r="FW176" s="149"/>
      <c r="FX176" s="149"/>
      <c r="FY176" s="149"/>
      <c r="FZ176" s="149"/>
      <c r="GA176" s="149"/>
      <c r="GB176" s="149"/>
      <c r="GC176" s="149"/>
      <c r="GD176" s="149"/>
      <c r="GE176" s="149"/>
      <c r="GF176" s="149"/>
      <c r="GG176" s="149"/>
      <c r="GH176" s="149"/>
      <c r="GI176" s="149"/>
      <c r="GJ176" s="149"/>
      <c r="GK176" s="149"/>
      <c r="GL176" s="149"/>
      <c r="GM176" s="149"/>
      <c r="GN176" s="149"/>
      <c r="GO176" s="149"/>
      <c r="GP176" s="149"/>
      <c r="GQ176" s="149"/>
      <c r="GR176" s="149"/>
      <c r="GS176" s="149"/>
      <c r="GT176" s="149"/>
      <c r="GU176" s="149"/>
      <c r="GV176" s="149"/>
      <c r="GW176" s="149"/>
      <c r="GX176" s="149"/>
      <c r="GY176" s="149"/>
      <c r="GZ176" s="149"/>
      <c r="HA176" s="149"/>
      <c r="HB176" s="149"/>
      <c r="HC176" s="149"/>
      <c r="HD176" s="149"/>
    </row>
    <row r="177" spans="1:212" s="148" customFormat="1">
      <c r="A177" s="161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49"/>
      <c r="FU177" s="149"/>
      <c r="FV177" s="149"/>
      <c r="FW177" s="149"/>
      <c r="FX177" s="149"/>
      <c r="FY177" s="149"/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  <c r="GZ177" s="149"/>
      <c r="HA177" s="149"/>
      <c r="HB177" s="149"/>
      <c r="HC177" s="149"/>
      <c r="HD177" s="149"/>
    </row>
    <row r="178" spans="1:212" s="148" customFormat="1">
      <c r="A178" s="161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  <c r="ED178" s="149"/>
      <c r="EE178" s="149"/>
      <c r="EF178" s="149"/>
      <c r="EG178" s="149"/>
      <c r="EH178" s="149"/>
      <c r="EI178" s="149"/>
      <c r="EJ178" s="149"/>
      <c r="EK178" s="149"/>
      <c r="EL178" s="149"/>
      <c r="EM178" s="149"/>
      <c r="EN178" s="149"/>
      <c r="EO178" s="149"/>
      <c r="EP178" s="149"/>
      <c r="EQ178" s="149"/>
      <c r="ER178" s="149"/>
      <c r="ES178" s="149"/>
      <c r="ET178" s="149"/>
      <c r="EU178" s="149"/>
      <c r="EV178" s="149"/>
      <c r="EW178" s="149"/>
      <c r="EX178" s="149"/>
      <c r="EY178" s="149"/>
      <c r="EZ178" s="149"/>
      <c r="FA178" s="149"/>
      <c r="FB178" s="149"/>
      <c r="FC178" s="149"/>
      <c r="FD178" s="149"/>
      <c r="FE178" s="149"/>
      <c r="FF178" s="149"/>
      <c r="FG178" s="149"/>
      <c r="FH178" s="149"/>
      <c r="FI178" s="149"/>
      <c r="FJ178" s="149"/>
      <c r="FK178" s="149"/>
      <c r="FL178" s="149"/>
      <c r="FM178" s="149"/>
      <c r="FN178" s="149"/>
      <c r="FO178" s="149"/>
      <c r="FP178" s="149"/>
      <c r="FQ178" s="149"/>
      <c r="FR178" s="149"/>
      <c r="FS178" s="149"/>
      <c r="FT178" s="149"/>
      <c r="FU178" s="149"/>
      <c r="FV178" s="149"/>
      <c r="FW178" s="149"/>
      <c r="FX178" s="149"/>
      <c r="FY178" s="149"/>
      <c r="FZ178" s="149"/>
      <c r="GA178" s="149"/>
      <c r="GB178" s="149"/>
      <c r="GC178" s="149"/>
      <c r="GD178" s="149"/>
      <c r="GE178" s="149"/>
      <c r="GF178" s="149"/>
      <c r="GG178" s="149"/>
      <c r="GH178" s="149"/>
      <c r="GI178" s="149"/>
      <c r="GJ178" s="149"/>
      <c r="GK178" s="149"/>
      <c r="GL178" s="149"/>
      <c r="GM178" s="149"/>
      <c r="GN178" s="149"/>
      <c r="GO178" s="149"/>
      <c r="GP178" s="149"/>
      <c r="GQ178" s="149"/>
      <c r="GR178" s="149"/>
      <c r="GS178" s="149"/>
      <c r="GT178" s="149"/>
      <c r="GU178" s="149"/>
      <c r="GV178" s="149"/>
      <c r="GW178" s="149"/>
      <c r="GX178" s="149"/>
      <c r="GY178" s="149"/>
      <c r="GZ178" s="149"/>
      <c r="HA178" s="149"/>
      <c r="HB178" s="149"/>
      <c r="HC178" s="149"/>
      <c r="HD178" s="149"/>
    </row>
    <row r="179" spans="1:212" s="148" customFormat="1">
      <c r="A179" s="161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</row>
    <row r="180" spans="1:212" s="148" customFormat="1">
      <c r="A180" s="161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  <c r="ED180" s="149"/>
      <c r="EE180" s="149"/>
      <c r="EF180" s="149"/>
      <c r="EG180" s="149"/>
      <c r="EH180" s="149"/>
      <c r="EI180" s="149"/>
      <c r="EJ180" s="149"/>
      <c r="EK180" s="149"/>
      <c r="EL180" s="149"/>
      <c r="EM180" s="149"/>
      <c r="EN180" s="149"/>
      <c r="EO180" s="149"/>
      <c r="EP180" s="149"/>
      <c r="EQ180" s="149"/>
      <c r="ER180" s="149"/>
      <c r="ES180" s="149"/>
      <c r="ET180" s="149"/>
      <c r="EU180" s="149"/>
      <c r="EV180" s="149"/>
      <c r="EW180" s="149"/>
      <c r="EX180" s="149"/>
      <c r="EY180" s="149"/>
      <c r="EZ180" s="149"/>
      <c r="FA180" s="149"/>
      <c r="FB180" s="149"/>
      <c r="FC180" s="149"/>
      <c r="FD180" s="149"/>
      <c r="FE180" s="149"/>
      <c r="FF180" s="149"/>
      <c r="FG180" s="149"/>
      <c r="FH180" s="149"/>
      <c r="FI180" s="149"/>
      <c r="FJ180" s="149"/>
      <c r="FK180" s="149"/>
      <c r="FL180" s="149"/>
      <c r="FM180" s="149"/>
      <c r="FN180" s="149"/>
      <c r="FO180" s="149"/>
      <c r="FP180" s="149"/>
      <c r="FQ180" s="149"/>
      <c r="FR180" s="149"/>
      <c r="FS180" s="149"/>
      <c r="FT180" s="149"/>
      <c r="FU180" s="149"/>
      <c r="FV180" s="149"/>
      <c r="FW180" s="149"/>
      <c r="FX180" s="149"/>
      <c r="FY180" s="149"/>
      <c r="FZ180" s="149"/>
      <c r="GA180" s="149"/>
      <c r="GB180" s="149"/>
      <c r="GC180" s="149"/>
      <c r="GD180" s="149"/>
      <c r="GE180" s="149"/>
      <c r="GF180" s="149"/>
      <c r="GG180" s="149"/>
      <c r="GH180" s="149"/>
      <c r="GI180" s="149"/>
      <c r="GJ180" s="149"/>
      <c r="GK180" s="149"/>
      <c r="GL180" s="149"/>
      <c r="GM180" s="149"/>
      <c r="GN180" s="149"/>
      <c r="GO180" s="149"/>
      <c r="GP180" s="149"/>
      <c r="GQ180" s="149"/>
      <c r="GR180" s="149"/>
      <c r="GS180" s="149"/>
      <c r="GT180" s="149"/>
      <c r="GU180" s="149"/>
      <c r="GV180" s="149"/>
      <c r="GW180" s="149"/>
      <c r="GX180" s="149"/>
      <c r="GY180" s="149"/>
      <c r="GZ180" s="149"/>
      <c r="HA180" s="149"/>
      <c r="HB180" s="149"/>
      <c r="HC180" s="149"/>
      <c r="HD180" s="149"/>
    </row>
    <row r="181" spans="1:212" s="148" customFormat="1">
      <c r="A181" s="161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49"/>
      <c r="FU181" s="149"/>
      <c r="FV181" s="149"/>
      <c r="FW181" s="149"/>
      <c r="FX181" s="149"/>
      <c r="FY181" s="149"/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  <c r="GZ181" s="149"/>
      <c r="HA181" s="149"/>
      <c r="HB181" s="149"/>
      <c r="HC181" s="149"/>
      <c r="HD181" s="149"/>
    </row>
    <row r="182" spans="1:212" s="148" customFormat="1">
      <c r="A182" s="161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</row>
    <row r="183" spans="1:212" s="148" customFormat="1">
      <c r="A183" s="161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</row>
    <row r="184" spans="1:212" s="148" customFormat="1">
      <c r="A184" s="161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49"/>
      <c r="FF184" s="149"/>
      <c r="FG184" s="149"/>
      <c r="FH184" s="149"/>
      <c r="FI184" s="149"/>
      <c r="FJ184" s="149"/>
      <c r="FK184" s="149"/>
      <c r="FL184" s="149"/>
      <c r="FM184" s="149"/>
      <c r="FN184" s="149"/>
      <c r="FO184" s="149"/>
      <c r="FP184" s="149"/>
      <c r="FQ184" s="149"/>
      <c r="FR184" s="149"/>
      <c r="FS184" s="149"/>
      <c r="FT184" s="149"/>
      <c r="FU184" s="149"/>
      <c r="FV184" s="149"/>
      <c r="FW184" s="149"/>
      <c r="FX184" s="149"/>
      <c r="FY184" s="149"/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  <c r="GZ184" s="149"/>
      <c r="HA184" s="149"/>
      <c r="HB184" s="149"/>
      <c r="HC184" s="149"/>
      <c r="HD184" s="149"/>
    </row>
    <row r="185" spans="1:212" s="148" customFormat="1">
      <c r="A185" s="161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49"/>
      <c r="FU185" s="149"/>
      <c r="FV185" s="149"/>
      <c r="FW185" s="149"/>
      <c r="FX185" s="149"/>
      <c r="FY185" s="149"/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  <c r="GZ185" s="149"/>
      <c r="HA185" s="149"/>
      <c r="HB185" s="149"/>
      <c r="HC185" s="149"/>
      <c r="HD185" s="149"/>
    </row>
    <row r="186" spans="1:212" s="148" customFormat="1">
      <c r="A186" s="161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</row>
    <row r="187" spans="1:212" s="148" customFormat="1">
      <c r="A187" s="161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</row>
    <row r="188" spans="1:212" s="148" customFormat="1">
      <c r="A188" s="161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</row>
    <row r="189" spans="1:212" s="148" customFormat="1">
      <c r="A189" s="161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  <c r="ED189" s="149"/>
      <c r="EE189" s="149"/>
      <c r="EF189" s="149"/>
      <c r="EG189" s="149"/>
      <c r="EH189" s="149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49"/>
      <c r="FU189" s="149"/>
      <c r="FV189" s="149"/>
      <c r="FW189" s="149"/>
      <c r="FX189" s="149"/>
      <c r="FY189" s="149"/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  <c r="GZ189" s="149"/>
      <c r="HA189" s="149"/>
      <c r="HB189" s="149"/>
      <c r="HC189" s="149"/>
      <c r="HD189" s="149"/>
    </row>
    <row r="190" spans="1:212" s="148" customFormat="1">
      <c r="A190" s="161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</row>
    <row r="191" spans="1:212" s="148" customFormat="1">
      <c r="A191" s="161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  <c r="ED191" s="149"/>
      <c r="EE191" s="149"/>
      <c r="EF191" s="149"/>
      <c r="EG191" s="149"/>
      <c r="EH191" s="149"/>
      <c r="EI191" s="149"/>
      <c r="EJ191" s="149"/>
      <c r="EK191" s="149"/>
      <c r="EL191" s="149"/>
      <c r="EM191" s="149"/>
      <c r="EN191" s="149"/>
      <c r="EO191" s="149"/>
      <c r="EP191" s="149"/>
      <c r="EQ191" s="149"/>
      <c r="ER191" s="149"/>
      <c r="ES191" s="149"/>
      <c r="ET191" s="149"/>
      <c r="EU191" s="149"/>
      <c r="EV191" s="149"/>
      <c r="EW191" s="149"/>
      <c r="EX191" s="149"/>
      <c r="EY191" s="149"/>
      <c r="EZ191" s="149"/>
      <c r="FA191" s="149"/>
      <c r="FB191" s="149"/>
      <c r="FC191" s="149"/>
      <c r="FD191" s="149"/>
      <c r="FE191" s="149"/>
      <c r="FF191" s="149"/>
      <c r="FG191" s="149"/>
      <c r="FH191" s="149"/>
      <c r="FI191" s="149"/>
      <c r="FJ191" s="149"/>
      <c r="FK191" s="149"/>
      <c r="FL191" s="149"/>
      <c r="FM191" s="149"/>
      <c r="FN191" s="149"/>
      <c r="FO191" s="149"/>
      <c r="FP191" s="149"/>
      <c r="FQ191" s="149"/>
      <c r="FR191" s="149"/>
      <c r="FS191" s="149"/>
      <c r="FT191" s="149"/>
      <c r="FU191" s="149"/>
      <c r="FV191" s="149"/>
      <c r="FW191" s="149"/>
      <c r="FX191" s="149"/>
      <c r="FY191" s="149"/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  <c r="GZ191" s="149"/>
      <c r="HA191" s="149"/>
      <c r="HB191" s="149"/>
      <c r="HC191" s="149"/>
      <c r="HD191" s="149"/>
    </row>
    <row r="192" spans="1:212" s="148" customFormat="1">
      <c r="A192" s="161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</row>
    <row r="193" spans="1:212" s="148" customFormat="1">
      <c r="A193" s="161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</row>
    <row r="194" spans="1:212" s="148" customFormat="1">
      <c r="A194" s="161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49"/>
      <c r="FA194" s="149"/>
      <c r="FB194" s="149"/>
      <c r="FC194" s="149"/>
      <c r="FD194" s="149"/>
      <c r="FE194" s="149"/>
      <c r="FF194" s="149"/>
      <c r="FG194" s="149"/>
      <c r="FH194" s="149"/>
      <c r="FI194" s="149"/>
      <c r="FJ194" s="149"/>
      <c r="FK194" s="149"/>
      <c r="FL194" s="149"/>
      <c r="FM194" s="149"/>
      <c r="FN194" s="149"/>
      <c r="FO194" s="149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49"/>
    </row>
    <row r="195" spans="1:212" s="148" customFormat="1">
      <c r="A195" s="161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  <c r="ED195" s="149"/>
      <c r="EE195" s="149"/>
      <c r="EF195" s="149"/>
      <c r="EG195" s="149"/>
      <c r="EH195" s="149"/>
      <c r="EI195" s="149"/>
      <c r="EJ195" s="149"/>
      <c r="EK195" s="149"/>
      <c r="EL195" s="149"/>
      <c r="EM195" s="149"/>
      <c r="EN195" s="149"/>
      <c r="EO195" s="149"/>
      <c r="EP195" s="149"/>
      <c r="EQ195" s="149"/>
      <c r="ER195" s="149"/>
      <c r="ES195" s="149"/>
      <c r="ET195" s="149"/>
      <c r="EU195" s="149"/>
      <c r="EV195" s="149"/>
      <c r="EW195" s="149"/>
      <c r="EX195" s="149"/>
      <c r="EY195" s="149"/>
      <c r="EZ195" s="149"/>
      <c r="FA195" s="149"/>
      <c r="FB195" s="149"/>
      <c r="FC195" s="149"/>
      <c r="FD195" s="149"/>
      <c r="FE195" s="149"/>
      <c r="FF195" s="149"/>
      <c r="FG195" s="149"/>
      <c r="FH195" s="149"/>
      <c r="FI195" s="149"/>
      <c r="FJ195" s="149"/>
      <c r="FK195" s="149"/>
      <c r="FL195" s="149"/>
      <c r="FM195" s="149"/>
      <c r="FN195" s="149"/>
      <c r="FO195" s="149"/>
      <c r="FP195" s="149"/>
      <c r="FQ195" s="149"/>
      <c r="FR195" s="149"/>
      <c r="FS195" s="149"/>
      <c r="FT195" s="149"/>
      <c r="FU195" s="149"/>
      <c r="FV195" s="149"/>
      <c r="FW195" s="149"/>
      <c r="FX195" s="149"/>
      <c r="FY195" s="149"/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  <c r="GZ195" s="149"/>
      <c r="HA195" s="149"/>
      <c r="HB195" s="149"/>
      <c r="HC195" s="149"/>
      <c r="HD195" s="149"/>
    </row>
    <row r="196" spans="1:212" s="148" customFormat="1">
      <c r="A196" s="161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</row>
    <row r="197" spans="1:212" s="148" customFormat="1">
      <c r="A197" s="161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</row>
    <row r="198" spans="1:212" s="148" customFormat="1">
      <c r="A198" s="161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  <c r="EL198" s="149"/>
      <c r="EM198" s="149"/>
      <c r="EN198" s="149"/>
      <c r="EO198" s="149"/>
      <c r="EP198" s="149"/>
      <c r="EQ198" s="149"/>
      <c r="ER198" s="149"/>
      <c r="ES198" s="149"/>
      <c r="ET198" s="149"/>
      <c r="EU198" s="149"/>
      <c r="EV198" s="149"/>
      <c r="EW198" s="149"/>
      <c r="EX198" s="149"/>
      <c r="EY198" s="149"/>
      <c r="EZ198" s="149"/>
      <c r="FA198" s="149"/>
      <c r="FB198" s="149"/>
      <c r="FC198" s="149"/>
      <c r="FD198" s="149"/>
      <c r="FE198" s="149"/>
      <c r="FF198" s="149"/>
      <c r="FG198" s="149"/>
      <c r="FH198" s="149"/>
      <c r="FI198" s="149"/>
      <c r="FJ198" s="149"/>
      <c r="FK198" s="149"/>
      <c r="FL198" s="149"/>
      <c r="FM198" s="149"/>
      <c r="FN198" s="149"/>
      <c r="FO198" s="149"/>
      <c r="FP198" s="149"/>
      <c r="FQ198" s="149"/>
      <c r="FR198" s="149"/>
      <c r="FS198" s="149"/>
      <c r="FT198" s="149"/>
      <c r="FU198" s="149"/>
      <c r="FV198" s="149"/>
      <c r="FW198" s="149"/>
      <c r="FX198" s="149"/>
      <c r="FY198" s="149"/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  <c r="GZ198" s="149"/>
      <c r="HA198" s="149"/>
      <c r="HB198" s="149"/>
      <c r="HC198" s="149"/>
      <c r="HD198" s="149"/>
    </row>
    <row r="199" spans="1:212" s="148" customFormat="1">
      <c r="A199" s="161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  <c r="CP199" s="149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49"/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  <c r="ED199" s="149"/>
      <c r="EE199" s="149"/>
      <c r="EF199" s="149"/>
      <c r="EG199" s="149"/>
      <c r="EH199" s="149"/>
      <c r="EI199" s="149"/>
      <c r="EJ199" s="149"/>
      <c r="EK199" s="149"/>
      <c r="EL199" s="149"/>
      <c r="EM199" s="149"/>
      <c r="EN199" s="149"/>
      <c r="EO199" s="149"/>
      <c r="EP199" s="149"/>
      <c r="EQ199" s="149"/>
      <c r="ER199" s="149"/>
      <c r="ES199" s="149"/>
      <c r="ET199" s="149"/>
      <c r="EU199" s="149"/>
      <c r="EV199" s="149"/>
      <c r="EW199" s="149"/>
      <c r="EX199" s="149"/>
      <c r="EY199" s="149"/>
      <c r="EZ199" s="149"/>
      <c r="FA199" s="149"/>
      <c r="FB199" s="149"/>
      <c r="FC199" s="149"/>
      <c r="FD199" s="149"/>
      <c r="FE199" s="149"/>
      <c r="FF199" s="149"/>
      <c r="FG199" s="149"/>
      <c r="FH199" s="149"/>
      <c r="FI199" s="149"/>
      <c r="FJ199" s="149"/>
      <c r="FK199" s="149"/>
      <c r="FL199" s="149"/>
      <c r="FM199" s="149"/>
      <c r="FN199" s="149"/>
      <c r="FO199" s="149"/>
      <c r="FP199" s="149"/>
      <c r="FQ199" s="149"/>
      <c r="FR199" s="149"/>
      <c r="FS199" s="149"/>
      <c r="FT199" s="149"/>
      <c r="FU199" s="149"/>
      <c r="FV199" s="149"/>
      <c r="FW199" s="149"/>
      <c r="FX199" s="149"/>
      <c r="FY199" s="149"/>
      <c r="FZ199" s="149"/>
      <c r="GA199" s="149"/>
      <c r="GB199" s="149"/>
      <c r="GC199" s="149"/>
      <c r="GD199" s="149"/>
      <c r="GE199" s="149"/>
      <c r="GF199" s="149"/>
      <c r="GG199" s="149"/>
      <c r="GH199" s="149"/>
      <c r="GI199" s="149"/>
      <c r="GJ199" s="149"/>
      <c r="GK199" s="149"/>
      <c r="GL199" s="149"/>
      <c r="GM199" s="149"/>
      <c r="GN199" s="149"/>
      <c r="GO199" s="149"/>
      <c r="GP199" s="149"/>
      <c r="GQ199" s="149"/>
      <c r="GR199" s="149"/>
      <c r="GS199" s="149"/>
      <c r="GT199" s="149"/>
      <c r="GU199" s="149"/>
      <c r="GV199" s="149"/>
      <c r="GW199" s="149"/>
      <c r="GX199" s="149"/>
      <c r="GY199" s="149"/>
      <c r="GZ199" s="149"/>
      <c r="HA199" s="149"/>
      <c r="HB199" s="149"/>
      <c r="HC199" s="149"/>
      <c r="HD199" s="149"/>
    </row>
    <row r="200" spans="1:212" s="148" customFormat="1">
      <c r="A200" s="161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  <c r="EL200" s="149"/>
      <c r="EM200" s="149"/>
      <c r="EN200" s="149"/>
      <c r="EO200" s="149"/>
      <c r="EP200" s="149"/>
      <c r="EQ200" s="149"/>
      <c r="ER200" s="149"/>
      <c r="ES200" s="149"/>
      <c r="ET200" s="149"/>
      <c r="EU200" s="149"/>
      <c r="EV200" s="149"/>
      <c r="EW200" s="149"/>
      <c r="EX200" s="149"/>
      <c r="EY200" s="149"/>
      <c r="EZ200" s="149"/>
      <c r="FA200" s="149"/>
      <c r="FB200" s="149"/>
      <c r="FC200" s="149"/>
      <c r="FD200" s="149"/>
      <c r="FE200" s="149"/>
      <c r="FF200" s="149"/>
      <c r="FG200" s="149"/>
      <c r="FH200" s="149"/>
      <c r="FI200" s="149"/>
      <c r="FJ200" s="149"/>
      <c r="FK200" s="149"/>
      <c r="FL200" s="149"/>
      <c r="FM200" s="149"/>
      <c r="FN200" s="149"/>
      <c r="FO200" s="149"/>
      <c r="FP200" s="149"/>
      <c r="FQ200" s="149"/>
      <c r="FR200" s="149"/>
      <c r="FS200" s="149"/>
      <c r="FT200" s="149"/>
      <c r="FU200" s="149"/>
      <c r="FV200" s="149"/>
      <c r="FW200" s="149"/>
      <c r="FX200" s="149"/>
      <c r="FY200" s="149"/>
      <c r="FZ200" s="149"/>
      <c r="GA200" s="149"/>
      <c r="GB200" s="149"/>
      <c r="GC200" s="149"/>
      <c r="GD200" s="149"/>
      <c r="GE200" s="149"/>
      <c r="GF200" s="149"/>
      <c r="GG200" s="149"/>
      <c r="GH200" s="149"/>
      <c r="GI200" s="149"/>
      <c r="GJ200" s="149"/>
      <c r="GK200" s="149"/>
      <c r="GL200" s="149"/>
      <c r="GM200" s="149"/>
      <c r="GN200" s="149"/>
      <c r="GO200" s="149"/>
      <c r="GP200" s="149"/>
      <c r="GQ200" s="149"/>
      <c r="GR200" s="149"/>
      <c r="GS200" s="149"/>
      <c r="GT200" s="149"/>
      <c r="GU200" s="149"/>
      <c r="GV200" s="149"/>
      <c r="GW200" s="149"/>
      <c r="GX200" s="149"/>
      <c r="GY200" s="149"/>
      <c r="GZ200" s="149"/>
      <c r="HA200" s="149"/>
      <c r="HB200" s="149"/>
      <c r="HC200" s="149"/>
      <c r="HD200" s="149"/>
    </row>
    <row r="201" spans="1:212" s="148" customFormat="1">
      <c r="A201" s="161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9"/>
      <c r="CP201" s="149"/>
      <c r="CQ201" s="149"/>
      <c r="CR201" s="149"/>
      <c r="CS201" s="149"/>
      <c r="CT201" s="149"/>
      <c r="CU201" s="149"/>
      <c r="CV201" s="149"/>
      <c r="CW201" s="149"/>
      <c r="CX201" s="149"/>
      <c r="CY201" s="149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149"/>
      <c r="DN201" s="149"/>
      <c r="DO201" s="149"/>
      <c r="DP201" s="149"/>
      <c r="DQ201" s="149"/>
      <c r="DR201" s="149"/>
      <c r="DS201" s="149"/>
      <c r="DT201" s="149"/>
      <c r="DU201" s="149"/>
      <c r="DV201" s="149"/>
      <c r="DW201" s="149"/>
      <c r="DX201" s="149"/>
      <c r="DY201" s="149"/>
      <c r="DZ201" s="149"/>
      <c r="EA201" s="149"/>
      <c r="EB201" s="149"/>
      <c r="EC201" s="149"/>
      <c r="ED201" s="149"/>
      <c r="EE201" s="149"/>
      <c r="EF201" s="149"/>
      <c r="EG201" s="149"/>
      <c r="EH201" s="149"/>
      <c r="EI201" s="149"/>
      <c r="EJ201" s="149"/>
      <c r="EK201" s="149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49"/>
      <c r="FH201" s="149"/>
      <c r="FI201" s="149"/>
      <c r="FJ201" s="149"/>
      <c r="FK201" s="149"/>
      <c r="FL201" s="149"/>
      <c r="FM201" s="149"/>
      <c r="FN201" s="149"/>
      <c r="FO201" s="149"/>
      <c r="FP201" s="149"/>
      <c r="FQ201" s="149"/>
      <c r="FR201" s="149"/>
      <c r="FS201" s="149"/>
      <c r="FT201" s="149"/>
      <c r="FU201" s="149"/>
      <c r="FV201" s="149"/>
      <c r="FW201" s="149"/>
      <c r="FX201" s="149"/>
      <c r="FY201" s="149"/>
      <c r="FZ201" s="149"/>
      <c r="GA201" s="149"/>
      <c r="GB201" s="149"/>
      <c r="GC201" s="149"/>
      <c r="GD201" s="149"/>
      <c r="GE201" s="149"/>
      <c r="GF201" s="149"/>
      <c r="GG201" s="149"/>
      <c r="GH201" s="149"/>
      <c r="GI201" s="149"/>
      <c r="GJ201" s="149"/>
      <c r="GK201" s="149"/>
      <c r="GL201" s="149"/>
      <c r="GM201" s="149"/>
      <c r="GN201" s="149"/>
      <c r="GO201" s="149"/>
      <c r="GP201" s="149"/>
      <c r="GQ201" s="149"/>
      <c r="GR201" s="149"/>
      <c r="GS201" s="149"/>
      <c r="GT201" s="149"/>
      <c r="GU201" s="149"/>
      <c r="GV201" s="149"/>
      <c r="GW201" s="149"/>
      <c r="GX201" s="149"/>
      <c r="GY201" s="149"/>
      <c r="GZ201" s="149"/>
      <c r="HA201" s="149"/>
      <c r="HB201" s="149"/>
      <c r="HC201" s="149"/>
      <c r="HD201" s="149"/>
    </row>
    <row r="202" spans="1:212" s="148" customFormat="1">
      <c r="A202" s="161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  <c r="ED202" s="149"/>
      <c r="EE202" s="149"/>
      <c r="EF202" s="149"/>
      <c r="EG202" s="149"/>
      <c r="EH202" s="149"/>
      <c r="EI202" s="149"/>
      <c r="EJ202" s="149"/>
      <c r="EK202" s="149"/>
      <c r="EL202" s="149"/>
      <c r="EM202" s="149"/>
      <c r="EN202" s="149"/>
      <c r="EO202" s="149"/>
      <c r="EP202" s="149"/>
      <c r="EQ202" s="149"/>
      <c r="ER202" s="149"/>
      <c r="ES202" s="149"/>
      <c r="ET202" s="149"/>
      <c r="EU202" s="149"/>
      <c r="EV202" s="149"/>
      <c r="EW202" s="149"/>
      <c r="EX202" s="149"/>
      <c r="EY202" s="149"/>
      <c r="EZ202" s="149"/>
      <c r="FA202" s="149"/>
      <c r="FB202" s="149"/>
      <c r="FC202" s="149"/>
      <c r="FD202" s="149"/>
      <c r="FE202" s="149"/>
      <c r="FF202" s="149"/>
      <c r="FG202" s="149"/>
      <c r="FH202" s="149"/>
      <c r="FI202" s="149"/>
      <c r="FJ202" s="149"/>
      <c r="FK202" s="149"/>
      <c r="FL202" s="149"/>
      <c r="FM202" s="149"/>
      <c r="FN202" s="149"/>
      <c r="FO202" s="149"/>
      <c r="FP202" s="149"/>
      <c r="FQ202" s="149"/>
      <c r="FR202" s="149"/>
      <c r="FS202" s="149"/>
      <c r="FT202" s="149"/>
      <c r="FU202" s="149"/>
      <c r="FV202" s="149"/>
      <c r="FW202" s="149"/>
      <c r="FX202" s="149"/>
      <c r="FY202" s="149"/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  <c r="GZ202" s="149"/>
      <c r="HA202" s="149"/>
      <c r="HB202" s="149"/>
      <c r="HC202" s="149"/>
      <c r="HD202" s="149"/>
    </row>
    <row r="203" spans="1:212" s="148" customFormat="1">
      <c r="A203" s="161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9"/>
      <c r="CP203" s="149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49"/>
      <c r="DO203" s="149"/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49"/>
      <c r="DZ203" s="149"/>
      <c r="EA203" s="149"/>
      <c r="EB203" s="149"/>
      <c r="EC203" s="149"/>
      <c r="ED203" s="149"/>
      <c r="EE203" s="149"/>
      <c r="EF203" s="149"/>
      <c r="EG203" s="149"/>
      <c r="EH203" s="149"/>
      <c r="EI203" s="149"/>
      <c r="EJ203" s="149"/>
      <c r="EK203" s="149"/>
      <c r="EL203" s="149"/>
      <c r="EM203" s="149"/>
      <c r="EN203" s="149"/>
      <c r="EO203" s="149"/>
      <c r="EP203" s="149"/>
      <c r="EQ203" s="149"/>
      <c r="ER203" s="149"/>
      <c r="ES203" s="149"/>
      <c r="ET203" s="149"/>
      <c r="EU203" s="149"/>
      <c r="EV203" s="149"/>
      <c r="EW203" s="149"/>
      <c r="EX203" s="149"/>
      <c r="EY203" s="149"/>
      <c r="EZ203" s="149"/>
      <c r="FA203" s="149"/>
      <c r="FB203" s="149"/>
      <c r="FC203" s="149"/>
      <c r="FD203" s="149"/>
      <c r="FE203" s="149"/>
      <c r="FF203" s="149"/>
      <c r="FG203" s="149"/>
      <c r="FH203" s="149"/>
      <c r="FI203" s="149"/>
      <c r="FJ203" s="149"/>
      <c r="FK203" s="149"/>
      <c r="FL203" s="149"/>
      <c r="FM203" s="149"/>
      <c r="FN203" s="149"/>
      <c r="FO203" s="149"/>
      <c r="FP203" s="149"/>
      <c r="FQ203" s="149"/>
      <c r="FR203" s="149"/>
      <c r="FS203" s="149"/>
      <c r="FT203" s="149"/>
      <c r="FU203" s="149"/>
      <c r="FV203" s="149"/>
      <c r="FW203" s="149"/>
      <c r="FX203" s="149"/>
      <c r="FY203" s="149"/>
      <c r="FZ203" s="149"/>
      <c r="GA203" s="149"/>
      <c r="GB203" s="149"/>
      <c r="GC203" s="149"/>
      <c r="GD203" s="149"/>
      <c r="GE203" s="149"/>
      <c r="GF203" s="149"/>
      <c r="GG203" s="149"/>
      <c r="GH203" s="149"/>
      <c r="GI203" s="149"/>
      <c r="GJ203" s="149"/>
      <c r="GK203" s="149"/>
      <c r="GL203" s="149"/>
      <c r="GM203" s="149"/>
      <c r="GN203" s="149"/>
      <c r="GO203" s="149"/>
      <c r="GP203" s="149"/>
      <c r="GQ203" s="149"/>
      <c r="GR203" s="149"/>
      <c r="GS203" s="149"/>
      <c r="GT203" s="149"/>
      <c r="GU203" s="149"/>
      <c r="GV203" s="149"/>
      <c r="GW203" s="149"/>
      <c r="GX203" s="149"/>
      <c r="GY203" s="149"/>
      <c r="GZ203" s="149"/>
      <c r="HA203" s="149"/>
      <c r="HB203" s="149"/>
      <c r="HC203" s="149"/>
      <c r="HD203" s="149"/>
    </row>
    <row r="204" spans="1:212" s="148" customFormat="1">
      <c r="A204" s="161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  <c r="BL204" s="149"/>
      <c r="BM204" s="149"/>
      <c r="BN204" s="149"/>
      <c r="BO204" s="149"/>
      <c r="BP204" s="149"/>
      <c r="BQ204" s="149"/>
      <c r="BR204" s="149"/>
      <c r="BS204" s="149"/>
      <c r="BT204" s="149"/>
      <c r="BU204" s="149"/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49"/>
      <c r="CM204" s="149"/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49"/>
      <c r="DO204" s="149"/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49"/>
      <c r="DZ204" s="149"/>
      <c r="EA204" s="149"/>
      <c r="EB204" s="149"/>
      <c r="EC204" s="149"/>
      <c r="ED204" s="149"/>
      <c r="EE204" s="149"/>
      <c r="EF204" s="149"/>
      <c r="EG204" s="149"/>
      <c r="EH204" s="149"/>
      <c r="EI204" s="149"/>
      <c r="EJ204" s="149"/>
      <c r="EK204" s="149"/>
      <c r="EL204" s="149"/>
      <c r="EM204" s="149"/>
      <c r="EN204" s="149"/>
      <c r="EO204" s="149"/>
      <c r="EP204" s="149"/>
      <c r="EQ204" s="149"/>
      <c r="ER204" s="149"/>
      <c r="ES204" s="149"/>
      <c r="ET204" s="149"/>
      <c r="EU204" s="149"/>
      <c r="EV204" s="149"/>
      <c r="EW204" s="149"/>
      <c r="EX204" s="149"/>
      <c r="EY204" s="149"/>
      <c r="EZ204" s="149"/>
      <c r="FA204" s="149"/>
      <c r="FB204" s="149"/>
      <c r="FC204" s="149"/>
      <c r="FD204" s="149"/>
      <c r="FE204" s="149"/>
      <c r="FF204" s="149"/>
      <c r="FG204" s="149"/>
      <c r="FH204" s="149"/>
      <c r="FI204" s="149"/>
      <c r="FJ204" s="149"/>
      <c r="FK204" s="149"/>
      <c r="FL204" s="149"/>
      <c r="FM204" s="149"/>
      <c r="FN204" s="149"/>
      <c r="FO204" s="149"/>
      <c r="FP204" s="149"/>
      <c r="FQ204" s="149"/>
      <c r="FR204" s="149"/>
      <c r="FS204" s="149"/>
      <c r="FT204" s="149"/>
      <c r="FU204" s="149"/>
      <c r="FV204" s="149"/>
      <c r="FW204" s="149"/>
      <c r="FX204" s="149"/>
      <c r="FY204" s="149"/>
      <c r="FZ204" s="149"/>
      <c r="GA204" s="149"/>
      <c r="GB204" s="149"/>
      <c r="GC204" s="149"/>
      <c r="GD204" s="149"/>
      <c r="GE204" s="149"/>
      <c r="GF204" s="149"/>
      <c r="GG204" s="149"/>
      <c r="GH204" s="149"/>
      <c r="GI204" s="149"/>
      <c r="GJ204" s="149"/>
      <c r="GK204" s="149"/>
      <c r="GL204" s="149"/>
      <c r="GM204" s="149"/>
      <c r="GN204" s="149"/>
      <c r="GO204" s="149"/>
      <c r="GP204" s="149"/>
      <c r="GQ204" s="149"/>
      <c r="GR204" s="149"/>
      <c r="GS204" s="149"/>
      <c r="GT204" s="149"/>
      <c r="GU204" s="149"/>
      <c r="GV204" s="149"/>
      <c r="GW204" s="149"/>
      <c r="GX204" s="149"/>
      <c r="GY204" s="149"/>
      <c r="GZ204" s="149"/>
      <c r="HA204" s="149"/>
      <c r="HB204" s="149"/>
      <c r="HC204" s="149"/>
      <c r="HD204" s="149"/>
    </row>
    <row r="205" spans="1:212" s="148" customFormat="1">
      <c r="A205" s="161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  <c r="BL205" s="149"/>
      <c r="BM205" s="149"/>
      <c r="BN205" s="149"/>
      <c r="BO205" s="149"/>
      <c r="BP205" s="149"/>
      <c r="BQ205" s="149"/>
      <c r="BR205" s="149"/>
      <c r="BS205" s="149"/>
      <c r="BT205" s="149"/>
      <c r="BU205" s="149"/>
      <c r="BV205" s="149"/>
      <c r="BW205" s="149"/>
      <c r="BX205" s="149"/>
      <c r="BY205" s="149"/>
      <c r="BZ205" s="149"/>
      <c r="CA205" s="149"/>
      <c r="CB205" s="149"/>
      <c r="CC205" s="149"/>
      <c r="CD205" s="149"/>
      <c r="CE205" s="149"/>
      <c r="CF205" s="149"/>
      <c r="CG205" s="149"/>
      <c r="CH205" s="149"/>
      <c r="CI205" s="149"/>
      <c r="CJ205" s="149"/>
      <c r="CK205" s="149"/>
      <c r="CL205" s="149"/>
      <c r="CM205" s="149"/>
      <c r="CN205" s="149"/>
      <c r="CO205" s="149"/>
      <c r="CP205" s="149"/>
      <c r="CQ205" s="149"/>
      <c r="CR205" s="149"/>
      <c r="CS205" s="149"/>
      <c r="CT205" s="149"/>
      <c r="CU205" s="149"/>
      <c r="CV205" s="149"/>
      <c r="CW205" s="149"/>
      <c r="CX205" s="149"/>
      <c r="CY205" s="149"/>
      <c r="CZ205" s="149"/>
      <c r="DA205" s="149"/>
      <c r="DB205" s="149"/>
      <c r="DC205" s="149"/>
      <c r="DD205" s="149"/>
      <c r="DE205" s="149"/>
      <c r="DF205" s="149"/>
      <c r="DG205" s="149"/>
      <c r="DH205" s="149"/>
      <c r="DI205" s="149"/>
      <c r="DJ205" s="149"/>
      <c r="DK205" s="149"/>
      <c r="DL205" s="149"/>
      <c r="DM205" s="149"/>
      <c r="DN205" s="149"/>
      <c r="DO205" s="149"/>
      <c r="DP205" s="149"/>
      <c r="DQ205" s="149"/>
      <c r="DR205" s="149"/>
      <c r="DS205" s="149"/>
      <c r="DT205" s="149"/>
      <c r="DU205" s="149"/>
      <c r="DV205" s="149"/>
      <c r="DW205" s="149"/>
      <c r="DX205" s="149"/>
      <c r="DY205" s="149"/>
      <c r="DZ205" s="149"/>
      <c r="EA205" s="149"/>
      <c r="EB205" s="149"/>
      <c r="EC205" s="149"/>
      <c r="ED205" s="149"/>
      <c r="EE205" s="149"/>
      <c r="EF205" s="149"/>
      <c r="EG205" s="149"/>
      <c r="EH205" s="149"/>
      <c r="EI205" s="149"/>
      <c r="EJ205" s="149"/>
      <c r="EK205" s="149"/>
      <c r="EL205" s="149"/>
      <c r="EM205" s="149"/>
      <c r="EN205" s="149"/>
      <c r="EO205" s="149"/>
      <c r="EP205" s="149"/>
      <c r="EQ205" s="149"/>
      <c r="ER205" s="149"/>
      <c r="ES205" s="149"/>
      <c r="ET205" s="149"/>
      <c r="EU205" s="149"/>
      <c r="EV205" s="149"/>
      <c r="EW205" s="149"/>
      <c r="EX205" s="149"/>
      <c r="EY205" s="149"/>
      <c r="EZ205" s="149"/>
      <c r="FA205" s="149"/>
      <c r="FB205" s="149"/>
      <c r="FC205" s="149"/>
      <c r="FD205" s="149"/>
      <c r="FE205" s="149"/>
      <c r="FF205" s="149"/>
      <c r="FG205" s="149"/>
      <c r="FH205" s="149"/>
      <c r="FI205" s="149"/>
      <c r="FJ205" s="149"/>
      <c r="FK205" s="149"/>
      <c r="FL205" s="149"/>
      <c r="FM205" s="149"/>
      <c r="FN205" s="149"/>
      <c r="FO205" s="149"/>
      <c r="FP205" s="149"/>
      <c r="FQ205" s="149"/>
      <c r="FR205" s="149"/>
      <c r="FS205" s="149"/>
      <c r="FT205" s="149"/>
      <c r="FU205" s="149"/>
      <c r="FV205" s="149"/>
      <c r="FW205" s="149"/>
      <c r="FX205" s="149"/>
      <c r="FY205" s="149"/>
      <c r="FZ205" s="149"/>
      <c r="GA205" s="149"/>
      <c r="GB205" s="149"/>
      <c r="GC205" s="149"/>
      <c r="GD205" s="149"/>
      <c r="GE205" s="149"/>
      <c r="GF205" s="149"/>
      <c r="GG205" s="149"/>
      <c r="GH205" s="149"/>
      <c r="GI205" s="149"/>
      <c r="GJ205" s="149"/>
      <c r="GK205" s="149"/>
      <c r="GL205" s="149"/>
      <c r="GM205" s="149"/>
      <c r="GN205" s="149"/>
      <c r="GO205" s="149"/>
      <c r="GP205" s="149"/>
      <c r="GQ205" s="149"/>
      <c r="GR205" s="149"/>
      <c r="GS205" s="149"/>
      <c r="GT205" s="149"/>
      <c r="GU205" s="149"/>
      <c r="GV205" s="149"/>
      <c r="GW205" s="149"/>
      <c r="GX205" s="149"/>
      <c r="GY205" s="149"/>
      <c r="GZ205" s="149"/>
      <c r="HA205" s="149"/>
      <c r="HB205" s="149"/>
      <c r="HC205" s="149"/>
      <c r="HD205" s="149"/>
    </row>
    <row r="206" spans="1:212" s="148" customFormat="1">
      <c r="A206" s="161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  <c r="ED206" s="149"/>
      <c r="EE206" s="149"/>
      <c r="EF206" s="149"/>
      <c r="EG206" s="149"/>
      <c r="EH206" s="149"/>
      <c r="EI206" s="149"/>
      <c r="EJ206" s="149"/>
      <c r="EK206" s="149"/>
      <c r="EL206" s="149"/>
      <c r="EM206" s="149"/>
      <c r="EN206" s="149"/>
      <c r="EO206" s="149"/>
      <c r="EP206" s="149"/>
      <c r="EQ206" s="149"/>
      <c r="ER206" s="149"/>
      <c r="ES206" s="149"/>
      <c r="ET206" s="149"/>
      <c r="EU206" s="149"/>
      <c r="EV206" s="149"/>
      <c r="EW206" s="149"/>
      <c r="EX206" s="149"/>
      <c r="EY206" s="149"/>
      <c r="EZ206" s="149"/>
      <c r="FA206" s="149"/>
      <c r="FB206" s="149"/>
      <c r="FC206" s="149"/>
      <c r="FD206" s="149"/>
      <c r="FE206" s="149"/>
      <c r="FF206" s="149"/>
      <c r="FG206" s="149"/>
      <c r="FH206" s="149"/>
      <c r="FI206" s="149"/>
      <c r="FJ206" s="149"/>
      <c r="FK206" s="149"/>
      <c r="FL206" s="149"/>
      <c r="FM206" s="149"/>
      <c r="FN206" s="149"/>
      <c r="FO206" s="149"/>
      <c r="FP206" s="149"/>
      <c r="FQ206" s="149"/>
      <c r="FR206" s="149"/>
      <c r="FS206" s="149"/>
      <c r="FT206" s="149"/>
      <c r="FU206" s="149"/>
      <c r="FV206" s="149"/>
      <c r="FW206" s="149"/>
      <c r="FX206" s="149"/>
      <c r="FY206" s="149"/>
      <c r="FZ206" s="149"/>
      <c r="GA206" s="149"/>
      <c r="GB206" s="149"/>
      <c r="GC206" s="149"/>
      <c r="GD206" s="149"/>
      <c r="GE206" s="149"/>
      <c r="GF206" s="149"/>
      <c r="GG206" s="149"/>
      <c r="GH206" s="149"/>
      <c r="GI206" s="149"/>
      <c r="GJ206" s="149"/>
      <c r="GK206" s="149"/>
      <c r="GL206" s="149"/>
      <c r="GM206" s="149"/>
      <c r="GN206" s="149"/>
      <c r="GO206" s="149"/>
      <c r="GP206" s="149"/>
      <c r="GQ206" s="149"/>
      <c r="GR206" s="149"/>
      <c r="GS206" s="149"/>
      <c r="GT206" s="149"/>
      <c r="GU206" s="149"/>
      <c r="GV206" s="149"/>
      <c r="GW206" s="149"/>
      <c r="GX206" s="149"/>
      <c r="GY206" s="149"/>
      <c r="GZ206" s="149"/>
      <c r="HA206" s="149"/>
      <c r="HB206" s="149"/>
      <c r="HC206" s="149"/>
      <c r="HD206" s="149"/>
    </row>
    <row r="207" spans="1:212" s="148" customFormat="1">
      <c r="A207" s="161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  <c r="DP207" s="149"/>
      <c r="DQ207" s="149"/>
      <c r="DR207" s="149"/>
      <c r="DS207" s="149"/>
      <c r="DT207" s="149"/>
      <c r="DU207" s="149"/>
      <c r="DV207" s="149"/>
      <c r="DW207" s="149"/>
      <c r="DX207" s="149"/>
      <c r="DY207" s="149"/>
      <c r="DZ207" s="149"/>
      <c r="EA207" s="149"/>
      <c r="EB207" s="149"/>
      <c r="EC207" s="149"/>
      <c r="ED207" s="149"/>
      <c r="EE207" s="149"/>
      <c r="EF207" s="149"/>
      <c r="EG207" s="149"/>
      <c r="EH207" s="149"/>
      <c r="EI207" s="149"/>
      <c r="EJ207" s="149"/>
      <c r="EK207" s="149"/>
      <c r="EL207" s="149"/>
      <c r="EM207" s="149"/>
      <c r="EN207" s="149"/>
      <c r="EO207" s="149"/>
      <c r="EP207" s="149"/>
      <c r="EQ207" s="149"/>
      <c r="ER207" s="149"/>
      <c r="ES207" s="149"/>
      <c r="ET207" s="149"/>
      <c r="EU207" s="149"/>
      <c r="EV207" s="149"/>
      <c r="EW207" s="149"/>
      <c r="EX207" s="149"/>
      <c r="EY207" s="149"/>
      <c r="EZ207" s="149"/>
      <c r="FA207" s="149"/>
      <c r="FB207" s="149"/>
      <c r="FC207" s="149"/>
      <c r="FD207" s="149"/>
      <c r="FE207" s="149"/>
      <c r="FF207" s="149"/>
      <c r="FG207" s="149"/>
      <c r="FH207" s="149"/>
      <c r="FI207" s="149"/>
      <c r="FJ207" s="149"/>
      <c r="FK207" s="149"/>
      <c r="FL207" s="149"/>
      <c r="FM207" s="149"/>
      <c r="FN207" s="149"/>
      <c r="FO207" s="149"/>
      <c r="FP207" s="149"/>
      <c r="FQ207" s="149"/>
      <c r="FR207" s="149"/>
      <c r="FS207" s="149"/>
      <c r="FT207" s="149"/>
      <c r="FU207" s="149"/>
      <c r="FV207" s="149"/>
      <c r="FW207" s="149"/>
      <c r="FX207" s="149"/>
      <c r="FY207" s="149"/>
      <c r="FZ207" s="149"/>
      <c r="GA207" s="149"/>
      <c r="GB207" s="149"/>
      <c r="GC207" s="149"/>
      <c r="GD207" s="149"/>
      <c r="GE207" s="149"/>
      <c r="GF207" s="149"/>
      <c r="GG207" s="149"/>
      <c r="GH207" s="149"/>
      <c r="GI207" s="149"/>
      <c r="GJ207" s="149"/>
      <c r="GK207" s="149"/>
      <c r="GL207" s="149"/>
      <c r="GM207" s="149"/>
      <c r="GN207" s="149"/>
      <c r="GO207" s="149"/>
      <c r="GP207" s="149"/>
      <c r="GQ207" s="149"/>
      <c r="GR207" s="149"/>
      <c r="GS207" s="149"/>
      <c r="GT207" s="149"/>
      <c r="GU207" s="149"/>
      <c r="GV207" s="149"/>
      <c r="GW207" s="149"/>
      <c r="GX207" s="149"/>
      <c r="GY207" s="149"/>
      <c r="GZ207" s="149"/>
      <c r="HA207" s="149"/>
      <c r="HB207" s="149"/>
      <c r="HC207" s="149"/>
      <c r="HD207" s="149"/>
    </row>
    <row r="208" spans="1:212" s="148" customFormat="1">
      <c r="A208" s="161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49"/>
      <c r="DZ208" s="149"/>
      <c r="EA208" s="149"/>
      <c r="EB208" s="149"/>
      <c r="EC208" s="149"/>
      <c r="ED208" s="149"/>
      <c r="EE208" s="149"/>
      <c r="EF208" s="149"/>
      <c r="EG208" s="149"/>
      <c r="EH208" s="149"/>
      <c r="EI208" s="149"/>
      <c r="EJ208" s="149"/>
      <c r="EK208" s="149"/>
      <c r="EL208" s="149"/>
      <c r="EM208" s="149"/>
      <c r="EN208" s="149"/>
      <c r="EO208" s="149"/>
      <c r="EP208" s="149"/>
      <c r="EQ208" s="149"/>
      <c r="ER208" s="149"/>
      <c r="ES208" s="149"/>
      <c r="ET208" s="149"/>
      <c r="EU208" s="149"/>
      <c r="EV208" s="149"/>
      <c r="EW208" s="149"/>
      <c r="EX208" s="149"/>
      <c r="EY208" s="149"/>
      <c r="EZ208" s="149"/>
      <c r="FA208" s="149"/>
      <c r="FB208" s="149"/>
      <c r="FC208" s="149"/>
      <c r="FD208" s="149"/>
      <c r="FE208" s="149"/>
      <c r="FF208" s="149"/>
      <c r="FG208" s="149"/>
      <c r="FH208" s="149"/>
      <c r="FI208" s="149"/>
      <c r="FJ208" s="149"/>
      <c r="FK208" s="149"/>
      <c r="FL208" s="149"/>
      <c r="FM208" s="149"/>
      <c r="FN208" s="149"/>
      <c r="FO208" s="149"/>
      <c r="FP208" s="149"/>
      <c r="FQ208" s="149"/>
      <c r="FR208" s="149"/>
      <c r="FS208" s="149"/>
      <c r="FT208" s="149"/>
      <c r="FU208" s="149"/>
      <c r="FV208" s="149"/>
      <c r="FW208" s="149"/>
      <c r="FX208" s="149"/>
      <c r="FY208" s="149"/>
      <c r="FZ208" s="149"/>
      <c r="GA208" s="149"/>
      <c r="GB208" s="149"/>
      <c r="GC208" s="149"/>
      <c r="GD208" s="149"/>
      <c r="GE208" s="149"/>
      <c r="GF208" s="149"/>
      <c r="GG208" s="149"/>
      <c r="GH208" s="149"/>
      <c r="GI208" s="149"/>
      <c r="GJ208" s="149"/>
      <c r="GK208" s="149"/>
      <c r="GL208" s="149"/>
      <c r="GM208" s="149"/>
      <c r="GN208" s="149"/>
      <c r="GO208" s="149"/>
      <c r="GP208" s="149"/>
      <c r="GQ208" s="149"/>
      <c r="GR208" s="149"/>
      <c r="GS208" s="149"/>
      <c r="GT208" s="149"/>
      <c r="GU208" s="149"/>
      <c r="GV208" s="149"/>
      <c r="GW208" s="149"/>
      <c r="GX208" s="149"/>
      <c r="GY208" s="149"/>
      <c r="GZ208" s="149"/>
      <c r="HA208" s="149"/>
      <c r="HB208" s="149"/>
      <c r="HC208" s="149"/>
      <c r="HD208" s="149"/>
    </row>
    <row r="209" spans="1:212" s="148" customFormat="1">
      <c r="A209" s="161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49"/>
      <c r="EK209" s="149"/>
      <c r="EL209" s="149"/>
      <c r="EM209" s="149"/>
      <c r="EN209" s="149"/>
      <c r="EO209" s="149"/>
      <c r="EP209" s="149"/>
      <c r="EQ209" s="149"/>
      <c r="ER209" s="149"/>
      <c r="ES209" s="149"/>
      <c r="ET209" s="149"/>
      <c r="EU209" s="149"/>
      <c r="EV209" s="149"/>
      <c r="EW209" s="149"/>
      <c r="EX209" s="149"/>
      <c r="EY209" s="149"/>
      <c r="EZ209" s="149"/>
      <c r="FA209" s="149"/>
      <c r="FB209" s="149"/>
      <c r="FC209" s="149"/>
      <c r="FD209" s="149"/>
      <c r="FE209" s="149"/>
      <c r="FF209" s="149"/>
      <c r="FG209" s="149"/>
      <c r="FH209" s="149"/>
      <c r="FI209" s="149"/>
      <c r="FJ209" s="149"/>
      <c r="FK209" s="149"/>
      <c r="FL209" s="149"/>
      <c r="FM209" s="149"/>
      <c r="FN209" s="149"/>
      <c r="FO209" s="149"/>
      <c r="FP209" s="149"/>
      <c r="FQ209" s="149"/>
      <c r="FR209" s="149"/>
      <c r="FS209" s="149"/>
      <c r="FT209" s="149"/>
      <c r="FU209" s="149"/>
      <c r="FV209" s="149"/>
      <c r="FW209" s="149"/>
      <c r="FX209" s="149"/>
      <c r="FY209" s="149"/>
      <c r="FZ209" s="149"/>
      <c r="GA209" s="149"/>
      <c r="GB209" s="149"/>
      <c r="GC209" s="149"/>
      <c r="GD209" s="149"/>
      <c r="GE209" s="149"/>
      <c r="GF209" s="149"/>
      <c r="GG209" s="149"/>
      <c r="GH209" s="149"/>
      <c r="GI209" s="149"/>
      <c r="GJ209" s="149"/>
      <c r="GK209" s="149"/>
      <c r="GL209" s="149"/>
      <c r="GM209" s="149"/>
      <c r="GN209" s="149"/>
      <c r="GO209" s="149"/>
      <c r="GP209" s="149"/>
      <c r="GQ209" s="149"/>
      <c r="GR209" s="149"/>
      <c r="GS209" s="149"/>
      <c r="GT209" s="149"/>
      <c r="GU209" s="149"/>
      <c r="GV209" s="149"/>
      <c r="GW209" s="149"/>
      <c r="GX209" s="149"/>
      <c r="GY209" s="149"/>
      <c r="GZ209" s="149"/>
      <c r="HA209" s="149"/>
      <c r="HB209" s="149"/>
      <c r="HC209" s="149"/>
      <c r="HD209" s="149"/>
    </row>
    <row r="210" spans="1:212" s="148" customFormat="1">
      <c r="A210" s="161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49"/>
      <c r="DG210" s="149"/>
      <c r="DH210" s="149"/>
      <c r="DI210" s="149"/>
      <c r="DJ210" s="149"/>
      <c r="DK210" s="149"/>
      <c r="DL210" s="149"/>
      <c r="DM210" s="149"/>
      <c r="DN210" s="149"/>
      <c r="DO210" s="149"/>
      <c r="DP210" s="149"/>
      <c r="DQ210" s="149"/>
      <c r="DR210" s="149"/>
      <c r="DS210" s="149"/>
      <c r="DT210" s="149"/>
      <c r="DU210" s="149"/>
      <c r="DV210" s="149"/>
      <c r="DW210" s="149"/>
      <c r="DX210" s="149"/>
      <c r="DY210" s="149"/>
      <c r="DZ210" s="149"/>
      <c r="EA210" s="149"/>
      <c r="EB210" s="149"/>
      <c r="EC210" s="149"/>
      <c r="ED210" s="149"/>
      <c r="EE210" s="149"/>
      <c r="EF210" s="149"/>
      <c r="EG210" s="149"/>
      <c r="EH210" s="149"/>
      <c r="EI210" s="149"/>
      <c r="EJ210" s="149"/>
      <c r="EK210" s="149"/>
      <c r="EL210" s="149"/>
      <c r="EM210" s="149"/>
      <c r="EN210" s="149"/>
      <c r="EO210" s="149"/>
      <c r="EP210" s="149"/>
      <c r="EQ210" s="149"/>
      <c r="ER210" s="149"/>
      <c r="ES210" s="149"/>
      <c r="ET210" s="149"/>
      <c r="EU210" s="149"/>
      <c r="EV210" s="149"/>
      <c r="EW210" s="149"/>
      <c r="EX210" s="149"/>
      <c r="EY210" s="149"/>
      <c r="EZ210" s="149"/>
      <c r="FA210" s="149"/>
      <c r="FB210" s="149"/>
      <c r="FC210" s="149"/>
      <c r="FD210" s="149"/>
      <c r="FE210" s="149"/>
      <c r="FF210" s="149"/>
      <c r="FG210" s="149"/>
      <c r="FH210" s="149"/>
      <c r="FI210" s="149"/>
      <c r="FJ210" s="149"/>
      <c r="FK210" s="149"/>
      <c r="FL210" s="149"/>
      <c r="FM210" s="149"/>
      <c r="FN210" s="149"/>
      <c r="FO210" s="149"/>
      <c r="FP210" s="149"/>
      <c r="FQ210" s="149"/>
      <c r="FR210" s="149"/>
      <c r="FS210" s="149"/>
      <c r="FT210" s="149"/>
      <c r="FU210" s="149"/>
      <c r="FV210" s="149"/>
      <c r="FW210" s="149"/>
      <c r="FX210" s="149"/>
      <c r="FY210" s="149"/>
      <c r="FZ210" s="149"/>
      <c r="GA210" s="149"/>
      <c r="GB210" s="149"/>
      <c r="GC210" s="149"/>
      <c r="GD210" s="149"/>
      <c r="GE210" s="149"/>
      <c r="GF210" s="149"/>
      <c r="GG210" s="149"/>
      <c r="GH210" s="149"/>
      <c r="GI210" s="149"/>
      <c r="GJ210" s="149"/>
      <c r="GK210" s="149"/>
      <c r="GL210" s="149"/>
      <c r="GM210" s="149"/>
      <c r="GN210" s="149"/>
      <c r="GO210" s="149"/>
      <c r="GP210" s="149"/>
      <c r="GQ210" s="149"/>
      <c r="GR210" s="149"/>
      <c r="GS210" s="149"/>
      <c r="GT210" s="149"/>
      <c r="GU210" s="149"/>
      <c r="GV210" s="149"/>
      <c r="GW210" s="149"/>
      <c r="GX210" s="149"/>
      <c r="GY210" s="149"/>
      <c r="GZ210" s="149"/>
      <c r="HA210" s="149"/>
      <c r="HB210" s="149"/>
      <c r="HC210" s="149"/>
      <c r="HD210" s="149"/>
    </row>
    <row r="211" spans="1:212" s="148" customFormat="1">
      <c r="A211" s="161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  <c r="BL211" s="149"/>
      <c r="BM211" s="149"/>
      <c r="BN211" s="149"/>
      <c r="BO211" s="149"/>
      <c r="BP211" s="149"/>
      <c r="BQ211" s="149"/>
      <c r="BR211" s="149"/>
      <c r="BS211" s="149"/>
      <c r="BT211" s="149"/>
      <c r="BU211" s="149"/>
      <c r="BV211" s="149"/>
      <c r="BW211" s="149"/>
      <c r="BX211" s="149"/>
      <c r="BY211" s="149"/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  <c r="CN211" s="149"/>
      <c r="CO211" s="149"/>
      <c r="CP211" s="149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49"/>
      <c r="DO211" s="149"/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49"/>
      <c r="DZ211" s="149"/>
      <c r="EA211" s="149"/>
      <c r="EB211" s="149"/>
      <c r="EC211" s="149"/>
      <c r="ED211" s="149"/>
      <c r="EE211" s="149"/>
      <c r="EF211" s="149"/>
      <c r="EG211" s="149"/>
      <c r="EH211" s="149"/>
      <c r="EI211" s="149"/>
      <c r="EJ211" s="149"/>
      <c r="EK211" s="149"/>
      <c r="EL211" s="149"/>
      <c r="EM211" s="149"/>
      <c r="EN211" s="149"/>
      <c r="EO211" s="149"/>
      <c r="EP211" s="149"/>
      <c r="EQ211" s="149"/>
      <c r="ER211" s="149"/>
      <c r="ES211" s="149"/>
      <c r="ET211" s="149"/>
      <c r="EU211" s="149"/>
      <c r="EV211" s="149"/>
      <c r="EW211" s="149"/>
      <c r="EX211" s="149"/>
      <c r="EY211" s="149"/>
      <c r="EZ211" s="149"/>
      <c r="FA211" s="149"/>
      <c r="FB211" s="149"/>
      <c r="FC211" s="149"/>
      <c r="FD211" s="149"/>
      <c r="FE211" s="149"/>
      <c r="FF211" s="149"/>
      <c r="FG211" s="149"/>
      <c r="FH211" s="149"/>
      <c r="FI211" s="149"/>
      <c r="FJ211" s="149"/>
      <c r="FK211" s="149"/>
      <c r="FL211" s="149"/>
      <c r="FM211" s="149"/>
      <c r="FN211" s="149"/>
      <c r="FO211" s="149"/>
      <c r="FP211" s="149"/>
      <c r="FQ211" s="149"/>
      <c r="FR211" s="149"/>
      <c r="FS211" s="149"/>
      <c r="FT211" s="149"/>
      <c r="FU211" s="149"/>
      <c r="FV211" s="149"/>
      <c r="FW211" s="149"/>
      <c r="FX211" s="149"/>
      <c r="FY211" s="149"/>
      <c r="FZ211" s="149"/>
      <c r="GA211" s="149"/>
      <c r="GB211" s="149"/>
      <c r="GC211" s="149"/>
      <c r="GD211" s="149"/>
      <c r="GE211" s="149"/>
      <c r="GF211" s="149"/>
      <c r="GG211" s="149"/>
      <c r="GH211" s="149"/>
      <c r="GI211" s="149"/>
      <c r="GJ211" s="149"/>
      <c r="GK211" s="149"/>
      <c r="GL211" s="149"/>
      <c r="GM211" s="149"/>
      <c r="GN211" s="149"/>
      <c r="GO211" s="149"/>
      <c r="GP211" s="149"/>
      <c r="GQ211" s="149"/>
      <c r="GR211" s="149"/>
      <c r="GS211" s="149"/>
      <c r="GT211" s="149"/>
      <c r="GU211" s="149"/>
      <c r="GV211" s="149"/>
      <c r="GW211" s="149"/>
      <c r="GX211" s="149"/>
      <c r="GY211" s="149"/>
      <c r="GZ211" s="149"/>
      <c r="HA211" s="149"/>
      <c r="HB211" s="149"/>
      <c r="HC211" s="149"/>
      <c r="HD211" s="149"/>
    </row>
    <row r="212" spans="1:212" s="148" customFormat="1">
      <c r="A212" s="161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  <c r="BL212" s="149"/>
      <c r="BM212" s="149"/>
      <c r="BN212" s="149"/>
      <c r="BO212" s="149"/>
      <c r="BP212" s="149"/>
      <c r="BQ212" s="149"/>
      <c r="BR212" s="149"/>
      <c r="BS212" s="149"/>
      <c r="BT212" s="149"/>
      <c r="BU212" s="149"/>
      <c r="BV212" s="149"/>
      <c r="BW212" s="149"/>
      <c r="BX212" s="149"/>
      <c r="BY212" s="149"/>
      <c r="BZ212" s="149"/>
      <c r="CA212" s="149"/>
      <c r="CB212" s="149"/>
      <c r="CC212" s="149"/>
      <c r="CD212" s="149"/>
      <c r="CE212" s="149"/>
      <c r="CF212" s="149"/>
      <c r="CG212" s="149"/>
      <c r="CH212" s="149"/>
      <c r="CI212" s="149"/>
      <c r="CJ212" s="149"/>
      <c r="CK212" s="149"/>
      <c r="CL212" s="149"/>
      <c r="CM212" s="149"/>
      <c r="CN212" s="149"/>
      <c r="CO212" s="149"/>
      <c r="CP212" s="149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49"/>
      <c r="DO212" s="149"/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49"/>
      <c r="DZ212" s="149"/>
      <c r="EA212" s="149"/>
      <c r="EB212" s="149"/>
      <c r="EC212" s="149"/>
      <c r="ED212" s="149"/>
      <c r="EE212" s="149"/>
      <c r="EF212" s="149"/>
      <c r="EG212" s="149"/>
      <c r="EH212" s="149"/>
      <c r="EI212" s="149"/>
      <c r="EJ212" s="149"/>
      <c r="EK212" s="149"/>
      <c r="EL212" s="149"/>
      <c r="EM212" s="149"/>
      <c r="EN212" s="149"/>
      <c r="EO212" s="149"/>
      <c r="EP212" s="149"/>
      <c r="EQ212" s="149"/>
      <c r="ER212" s="149"/>
      <c r="ES212" s="149"/>
      <c r="ET212" s="149"/>
      <c r="EU212" s="149"/>
      <c r="EV212" s="149"/>
      <c r="EW212" s="149"/>
      <c r="EX212" s="149"/>
      <c r="EY212" s="149"/>
      <c r="EZ212" s="149"/>
      <c r="FA212" s="149"/>
      <c r="FB212" s="149"/>
      <c r="FC212" s="149"/>
      <c r="FD212" s="149"/>
      <c r="FE212" s="149"/>
      <c r="FF212" s="149"/>
      <c r="FG212" s="149"/>
      <c r="FH212" s="149"/>
      <c r="FI212" s="149"/>
      <c r="FJ212" s="149"/>
      <c r="FK212" s="149"/>
      <c r="FL212" s="149"/>
      <c r="FM212" s="149"/>
      <c r="FN212" s="149"/>
      <c r="FO212" s="149"/>
      <c r="FP212" s="149"/>
      <c r="FQ212" s="149"/>
      <c r="FR212" s="149"/>
      <c r="FS212" s="149"/>
      <c r="FT212" s="149"/>
      <c r="FU212" s="149"/>
      <c r="FV212" s="149"/>
      <c r="FW212" s="149"/>
      <c r="FX212" s="149"/>
      <c r="FY212" s="149"/>
      <c r="FZ212" s="149"/>
      <c r="GA212" s="149"/>
      <c r="GB212" s="149"/>
      <c r="GC212" s="149"/>
      <c r="GD212" s="149"/>
      <c r="GE212" s="149"/>
      <c r="GF212" s="149"/>
      <c r="GG212" s="149"/>
      <c r="GH212" s="149"/>
      <c r="GI212" s="149"/>
      <c r="GJ212" s="149"/>
      <c r="GK212" s="149"/>
      <c r="GL212" s="149"/>
      <c r="GM212" s="149"/>
      <c r="GN212" s="149"/>
      <c r="GO212" s="149"/>
      <c r="GP212" s="149"/>
      <c r="GQ212" s="149"/>
      <c r="GR212" s="149"/>
      <c r="GS212" s="149"/>
      <c r="GT212" s="149"/>
      <c r="GU212" s="149"/>
      <c r="GV212" s="149"/>
      <c r="GW212" s="149"/>
      <c r="GX212" s="149"/>
      <c r="GY212" s="149"/>
      <c r="GZ212" s="149"/>
      <c r="HA212" s="149"/>
      <c r="HB212" s="149"/>
      <c r="HC212" s="149"/>
      <c r="HD212" s="149"/>
    </row>
    <row r="213" spans="1:212" s="148" customFormat="1">
      <c r="A213" s="161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49"/>
      <c r="BR213" s="149"/>
      <c r="BS213" s="149"/>
      <c r="BT213" s="149"/>
      <c r="BU213" s="149"/>
      <c r="BV213" s="149"/>
      <c r="BW213" s="149"/>
      <c r="BX213" s="149"/>
      <c r="BY213" s="149"/>
      <c r="BZ213" s="149"/>
      <c r="CA213" s="149"/>
      <c r="CB213" s="149"/>
      <c r="CC213" s="149"/>
      <c r="CD213" s="149"/>
      <c r="CE213" s="149"/>
      <c r="CF213" s="149"/>
      <c r="CG213" s="149"/>
      <c r="CH213" s="149"/>
      <c r="CI213" s="149"/>
      <c r="CJ213" s="149"/>
      <c r="CK213" s="149"/>
      <c r="CL213" s="149"/>
      <c r="CM213" s="149"/>
      <c r="CN213" s="149"/>
      <c r="CO213" s="149"/>
      <c r="CP213" s="149"/>
      <c r="CQ213" s="149"/>
      <c r="CR213" s="149"/>
      <c r="CS213" s="149"/>
      <c r="CT213" s="149"/>
      <c r="CU213" s="149"/>
      <c r="CV213" s="149"/>
      <c r="CW213" s="149"/>
      <c r="CX213" s="149"/>
      <c r="CY213" s="149"/>
      <c r="CZ213" s="149"/>
      <c r="DA213" s="149"/>
      <c r="DB213" s="149"/>
      <c r="DC213" s="149"/>
      <c r="DD213" s="149"/>
      <c r="DE213" s="149"/>
      <c r="DF213" s="149"/>
      <c r="DG213" s="149"/>
      <c r="DH213" s="149"/>
      <c r="DI213" s="149"/>
      <c r="DJ213" s="149"/>
      <c r="DK213" s="149"/>
      <c r="DL213" s="149"/>
      <c r="DM213" s="149"/>
      <c r="DN213" s="149"/>
      <c r="DO213" s="149"/>
      <c r="DP213" s="149"/>
      <c r="DQ213" s="149"/>
      <c r="DR213" s="149"/>
      <c r="DS213" s="149"/>
      <c r="DT213" s="149"/>
      <c r="DU213" s="149"/>
      <c r="DV213" s="149"/>
      <c r="DW213" s="149"/>
      <c r="DX213" s="149"/>
      <c r="DY213" s="149"/>
      <c r="DZ213" s="149"/>
      <c r="EA213" s="149"/>
      <c r="EB213" s="149"/>
      <c r="EC213" s="149"/>
      <c r="ED213" s="149"/>
      <c r="EE213" s="149"/>
      <c r="EF213" s="149"/>
      <c r="EG213" s="149"/>
      <c r="EH213" s="149"/>
      <c r="EI213" s="149"/>
      <c r="EJ213" s="149"/>
      <c r="EK213" s="149"/>
      <c r="EL213" s="149"/>
      <c r="EM213" s="149"/>
      <c r="EN213" s="149"/>
      <c r="EO213" s="149"/>
      <c r="EP213" s="149"/>
      <c r="EQ213" s="149"/>
      <c r="ER213" s="149"/>
      <c r="ES213" s="149"/>
      <c r="ET213" s="149"/>
      <c r="EU213" s="149"/>
      <c r="EV213" s="149"/>
      <c r="EW213" s="149"/>
      <c r="EX213" s="149"/>
      <c r="EY213" s="149"/>
      <c r="EZ213" s="149"/>
      <c r="FA213" s="149"/>
      <c r="FB213" s="149"/>
      <c r="FC213" s="149"/>
      <c r="FD213" s="149"/>
      <c r="FE213" s="149"/>
      <c r="FF213" s="149"/>
      <c r="FG213" s="149"/>
      <c r="FH213" s="149"/>
      <c r="FI213" s="149"/>
      <c r="FJ213" s="149"/>
      <c r="FK213" s="149"/>
      <c r="FL213" s="149"/>
      <c r="FM213" s="149"/>
      <c r="FN213" s="149"/>
      <c r="FO213" s="149"/>
      <c r="FP213" s="149"/>
      <c r="FQ213" s="149"/>
      <c r="FR213" s="149"/>
      <c r="FS213" s="149"/>
      <c r="FT213" s="149"/>
      <c r="FU213" s="149"/>
      <c r="FV213" s="149"/>
      <c r="FW213" s="149"/>
      <c r="FX213" s="149"/>
      <c r="FY213" s="149"/>
      <c r="FZ213" s="149"/>
      <c r="GA213" s="149"/>
      <c r="GB213" s="149"/>
      <c r="GC213" s="149"/>
      <c r="GD213" s="149"/>
      <c r="GE213" s="149"/>
      <c r="GF213" s="149"/>
      <c r="GG213" s="149"/>
      <c r="GH213" s="149"/>
      <c r="GI213" s="149"/>
      <c r="GJ213" s="149"/>
      <c r="GK213" s="149"/>
      <c r="GL213" s="149"/>
      <c r="GM213" s="149"/>
      <c r="GN213" s="149"/>
      <c r="GO213" s="149"/>
      <c r="GP213" s="149"/>
      <c r="GQ213" s="149"/>
      <c r="GR213" s="149"/>
      <c r="GS213" s="149"/>
      <c r="GT213" s="149"/>
      <c r="GU213" s="149"/>
      <c r="GV213" s="149"/>
      <c r="GW213" s="149"/>
      <c r="GX213" s="149"/>
      <c r="GY213" s="149"/>
      <c r="GZ213" s="149"/>
      <c r="HA213" s="149"/>
      <c r="HB213" s="149"/>
      <c r="HC213" s="149"/>
      <c r="HD213" s="149"/>
    </row>
    <row r="214" spans="1:212" s="148" customFormat="1">
      <c r="A214" s="161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49"/>
      <c r="ES214" s="149"/>
      <c r="ET214" s="149"/>
      <c r="EU214" s="149"/>
      <c r="EV214" s="149"/>
      <c r="EW214" s="149"/>
      <c r="EX214" s="149"/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49"/>
      <c r="FK214" s="149"/>
      <c r="FL214" s="149"/>
      <c r="FM214" s="149"/>
      <c r="FN214" s="149"/>
      <c r="FO214" s="149"/>
      <c r="FP214" s="149"/>
      <c r="FQ214" s="149"/>
      <c r="FR214" s="149"/>
      <c r="FS214" s="149"/>
      <c r="FT214" s="149"/>
      <c r="FU214" s="149"/>
      <c r="FV214" s="149"/>
      <c r="FW214" s="149"/>
      <c r="FX214" s="149"/>
      <c r="FY214" s="149"/>
      <c r="FZ214" s="149"/>
      <c r="GA214" s="149"/>
      <c r="GB214" s="149"/>
      <c r="GC214" s="149"/>
      <c r="GD214" s="149"/>
      <c r="GE214" s="149"/>
      <c r="GF214" s="149"/>
      <c r="GG214" s="149"/>
      <c r="GH214" s="149"/>
      <c r="GI214" s="149"/>
      <c r="GJ214" s="149"/>
      <c r="GK214" s="149"/>
      <c r="GL214" s="149"/>
      <c r="GM214" s="149"/>
      <c r="GN214" s="149"/>
      <c r="GO214" s="149"/>
      <c r="GP214" s="149"/>
      <c r="GQ214" s="149"/>
      <c r="GR214" s="149"/>
      <c r="GS214" s="149"/>
      <c r="GT214" s="149"/>
      <c r="GU214" s="149"/>
      <c r="GV214" s="149"/>
      <c r="GW214" s="149"/>
      <c r="GX214" s="149"/>
      <c r="GY214" s="149"/>
      <c r="GZ214" s="149"/>
      <c r="HA214" s="149"/>
      <c r="HB214" s="149"/>
      <c r="HC214" s="149"/>
      <c r="HD214" s="149"/>
    </row>
    <row r="215" spans="1:212" s="148" customFormat="1">
      <c r="A215" s="161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</row>
    <row r="216" spans="1:212" s="148" customFormat="1">
      <c r="A216" s="161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</row>
    <row r="217" spans="1:212" s="148" customFormat="1">
      <c r="A217" s="161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</row>
    <row r="218" spans="1:212" s="148" customFormat="1">
      <c r="A218" s="161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</row>
    <row r="219" spans="1:212" s="148" customFormat="1">
      <c r="A219" s="161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</row>
    <row r="220" spans="1:212" s="148" customFormat="1">
      <c r="A220" s="161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</row>
    <row r="221" spans="1:212" s="148" customFormat="1">
      <c r="A221" s="161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49"/>
      <c r="EJ221" s="149"/>
      <c r="EK221" s="149"/>
      <c r="EL221" s="149"/>
      <c r="EM221" s="149"/>
      <c r="EN221" s="149"/>
      <c r="EO221" s="149"/>
      <c r="EP221" s="149"/>
      <c r="EQ221" s="149"/>
      <c r="ER221" s="149"/>
      <c r="ES221" s="149"/>
      <c r="ET221" s="149"/>
      <c r="EU221" s="149"/>
      <c r="EV221" s="149"/>
      <c r="EW221" s="149"/>
      <c r="EX221" s="149"/>
      <c r="EY221" s="149"/>
      <c r="EZ221" s="149"/>
      <c r="FA221" s="149"/>
      <c r="FB221" s="149"/>
      <c r="FC221" s="149"/>
      <c r="FD221" s="149"/>
      <c r="FE221" s="149"/>
      <c r="FF221" s="149"/>
      <c r="FG221" s="149"/>
      <c r="FH221" s="149"/>
      <c r="FI221" s="149"/>
      <c r="FJ221" s="149"/>
      <c r="FK221" s="149"/>
      <c r="FL221" s="149"/>
      <c r="FM221" s="149"/>
      <c r="FN221" s="149"/>
      <c r="FO221" s="149"/>
      <c r="FP221" s="149"/>
      <c r="FQ221" s="149"/>
      <c r="FR221" s="149"/>
      <c r="FS221" s="149"/>
      <c r="FT221" s="149"/>
      <c r="FU221" s="149"/>
      <c r="FV221" s="149"/>
      <c r="FW221" s="149"/>
      <c r="FX221" s="149"/>
      <c r="FY221" s="149"/>
      <c r="FZ221" s="149"/>
      <c r="GA221" s="149"/>
      <c r="GB221" s="149"/>
      <c r="GC221" s="149"/>
      <c r="GD221" s="149"/>
      <c r="GE221" s="149"/>
      <c r="GF221" s="149"/>
      <c r="GG221" s="149"/>
      <c r="GH221" s="149"/>
      <c r="GI221" s="149"/>
      <c r="GJ221" s="149"/>
      <c r="GK221" s="149"/>
      <c r="GL221" s="149"/>
      <c r="GM221" s="149"/>
      <c r="GN221" s="149"/>
      <c r="GO221" s="149"/>
      <c r="GP221" s="149"/>
      <c r="GQ221" s="149"/>
      <c r="GR221" s="149"/>
      <c r="GS221" s="149"/>
      <c r="GT221" s="149"/>
      <c r="GU221" s="149"/>
      <c r="GV221" s="149"/>
      <c r="GW221" s="149"/>
      <c r="GX221" s="149"/>
      <c r="GY221" s="149"/>
      <c r="GZ221" s="149"/>
      <c r="HA221" s="149"/>
      <c r="HB221" s="149"/>
      <c r="HC221" s="149"/>
      <c r="HD221" s="149"/>
    </row>
    <row r="222" spans="1:212" s="148" customFormat="1">
      <c r="A222" s="161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</row>
    <row r="223" spans="1:212" s="148" customFormat="1">
      <c r="A223" s="161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49"/>
      <c r="EJ223" s="149"/>
      <c r="EK223" s="149"/>
      <c r="EL223" s="149"/>
      <c r="EM223" s="149"/>
      <c r="EN223" s="149"/>
      <c r="EO223" s="149"/>
      <c r="EP223" s="149"/>
      <c r="EQ223" s="149"/>
      <c r="ER223" s="149"/>
      <c r="ES223" s="149"/>
      <c r="ET223" s="149"/>
      <c r="EU223" s="149"/>
      <c r="EV223" s="149"/>
      <c r="EW223" s="149"/>
      <c r="EX223" s="149"/>
      <c r="EY223" s="149"/>
      <c r="EZ223" s="149"/>
      <c r="FA223" s="149"/>
      <c r="FB223" s="149"/>
      <c r="FC223" s="149"/>
      <c r="FD223" s="149"/>
      <c r="FE223" s="149"/>
      <c r="FF223" s="149"/>
      <c r="FG223" s="149"/>
      <c r="FH223" s="149"/>
      <c r="FI223" s="149"/>
      <c r="FJ223" s="149"/>
      <c r="FK223" s="149"/>
      <c r="FL223" s="149"/>
      <c r="FM223" s="149"/>
      <c r="FN223" s="149"/>
      <c r="FO223" s="149"/>
      <c r="FP223" s="149"/>
      <c r="FQ223" s="149"/>
      <c r="FR223" s="149"/>
      <c r="FS223" s="149"/>
      <c r="FT223" s="149"/>
      <c r="FU223" s="149"/>
      <c r="FV223" s="149"/>
      <c r="FW223" s="149"/>
      <c r="FX223" s="149"/>
      <c r="FY223" s="149"/>
      <c r="FZ223" s="149"/>
      <c r="GA223" s="149"/>
      <c r="GB223" s="149"/>
      <c r="GC223" s="149"/>
      <c r="GD223" s="149"/>
      <c r="GE223" s="149"/>
      <c r="GF223" s="149"/>
      <c r="GG223" s="149"/>
      <c r="GH223" s="149"/>
      <c r="GI223" s="149"/>
      <c r="GJ223" s="149"/>
      <c r="GK223" s="149"/>
      <c r="GL223" s="149"/>
      <c r="GM223" s="149"/>
      <c r="GN223" s="149"/>
      <c r="GO223" s="149"/>
      <c r="GP223" s="149"/>
      <c r="GQ223" s="149"/>
      <c r="GR223" s="149"/>
      <c r="GS223" s="149"/>
      <c r="GT223" s="149"/>
      <c r="GU223" s="149"/>
      <c r="GV223" s="149"/>
      <c r="GW223" s="149"/>
      <c r="GX223" s="149"/>
      <c r="GY223" s="149"/>
      <c r="GZ223" s="149"/>
      <c r="HA223" s="149"/>
      <c r="HB223" s="149"/>
      <c r="HC223" s="149"/>
      <c r="HD223" s="149"/>
    </row>
    <row r="224" spans="1:212" s="148" customFormat="1">
      <c r="A224" s="161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</row>
    <row r="225" spans="1:212" s="148" customFormat="1">
      <c r="A225" s="161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49"/>
      <c r="EJ225" s="149"/>
      <c r="EK225" s="149"/>
      <c r="EL225" s="149"/>
      <c r="EM225" s="149"/>
      <c r="EN225" s="149"/>
      <c r="EO225" s="149"/>
      <c r="EP225" s="149"/>
      <c r="EQ225" s="149"/>
      <c r="ER225" s="149"/>
      <c r="ES225" s="149"/>
      <c r="ET225" s="149"/>
      <c r="EU225" s="149"/>
      <c r="EV225" s="149"/>
      <c r="EW225" s="149"/>
      <c r="EX225" s="149"/>
      <c r="EY225" s="149"/>
      <c r="EZ225" s="149"/>
      <c r="FA225" s="149"/>
      <c r="FB225" s="149"/>
      <c r="FC225" s="149"/>
      <c r="FD225" s="149"/>
      <c r="FE225" s="149"/>
      <c r="FF225" s="149"/>
      <c r="FG225" s="149"/>
      <c r="FH225" s="149"/>
      <c r="FI225" s="149"/>
      <c r="FJ225" s="149"/>
      <c r="FK225" s="149"/>
      <c r="FL225" s="149"/>
      <c r="FM225" s="149"/>
      <c r="FN225" s="149"/>
      <c r="FO225" s="149"/>
      <c r="FP225" s="149"/>
      <c r="FQ225" s="149"/>
      <c r="FR225" s="149"/>
      <c r="FS225" s="149"/>
      <c r="FT225" s="149"/>
      <c r="FU225" s="149"/>
      <c r="FV225" s="149"/>
      <c r="FW225" s="149"/>
      <c r="FX225" s="149"/>
      <c r="FY225" s="149"/>
      <c r="FZ225" s="149"/>
      <c r="GA225" s="149"/>
      <c r="GB225" s="149"/>
      <c r="GC225" s="149"/>
      <c r="GD225" s="149"/>
      <c r="GE225" s="149"/>
      <c r="GF225" s="149"/>
      <c r="GG225" s="149"/>
      <c r="GH225" s="149"/>
      <c r="GI225" s="149"/>
      <c r="GJ225" s="149"/>
      <c r="GK225" s="149"/>
      <c r="GL225" s="149"/>
      <c r="GM225" s="149"/>
      <c r="GN225" s="149"/>
      <c r="GO225" s="149"/>
      <c r="GP225" s="149"/>
      <c r="GQ225" s="149"/>
      <c r="GR225" s="149"/>
      <c r="GS225" s="149"/>
      <c r="GT225" s="149"/>
      <c r="GU225" s="149"/>
      <c r="GV225" s="149"/>
      <c r="GW225" s="149"/>
      <c r="GX225" s="149"/>
      <c r="GY225" s="149"/>
      <c r="GZ225" s="149"/>
      <c r="HA225" s="149"/>
      <c r="HB225" s="149"/>
      <c r="HC225" s="149"/>
      <c r="HD225" s="149"/>
    </row>
    <row r="226" spans="1:212" s="148" customFormat="1">
      <c r="A226" s="161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49"/>
      <c r="EJ226" s="149"/>
      <c r="EK226" s="149"/>
      <c r="EL226" s="149"/>
      <c r="EM226" s="149"/>
      <c r="EN226" s="149"/>
      <c r="EO226" s="149"/>
      <c r="EP226" s="149"/>
      <c r="EQ226" s="149"/>
      <c r="ER226" s="149"/>
      <c r="ES226" s="149"/>
      <c r="ET226" s="149"/>
      <c r="EU226" s="149"/>
      <c r="EV226" s="149"/>
      <c r="EW226" s="149"/>
      <c r="EX226" s="149"/>
      <c r="EY226" s="149"/>
      <c r="EZ226" s="149"/>
      <c r="FA226" s="149"/>
      <c r="FB226" s="149"/>
      <c r="FC226" s="149"/>
      <c r="FD226" s="149"/>
      <c r="FE226" s="149"/>
      <c r="FF226" s="149"/>
      <c r="FG226" s="149"/>
      <c r="FH226" s="149"/>
      <c r="FI226" s="149"/>
      <c r="FJ226" s="149"/>
      <c r="FK226" s="149"/>
      <c r="FL226" s="149"/>
      <c r="FM226" s="149"/>
      <c r="FN226" s="149"/>
      <c r="FO226" s="149"/>
      <c r="FP226" s="149"/>
      <c r="FQ226" s="149"/>
      <c r="FR226" s="149"/>
      <c r="FS226" s="149"/>
      <c r="FT226" s="149"/>
      <c r="FU226" s="149"/>
      <c r="FV226" s="149"/>
      <c r="FW226" s="149"/>
      <c r="FX226" s="149"/>
      <c r="FY226" s="149"/>
      <c r="FZ226" s="149"/>
      <c r="GA226" s="149"/>
      <c r="GB226" s="149"/>
      <c r="GC226" s="149"/>
      <c r="GD226" s="149"/>
      <c r="GE226" s="149"/>
      <c r="GF226" s="149"/>
      <c r="GG226" s="149"/>
      <c r="GH226" s="149"/>
      <c r="GI226" s="149"/>
      <c r="GJ226" s="149"/>
      <c r="GK226" s="149"/>
      <c r="GL226" s="149"/>
      <c r="GM226" s="149"/>
      <c r="GN226" s="149"/>
      <c r="GO226" s="149"/>
      <c r="GP226" s="149"/>
      <c r="GQ226" s="149"/>
      <c r="GR226" s="149"/>
      <c r="GS226" s="149"/>
      <c r="GT226" s="149"/>
      <c r="GU226" s="149"/>
      <c r="GV226" s="149"/>
      <c r="GW226" s="149"/>
      <c r="GX226" s="149"/>
      <c r="GY226" s="149"/>
      <c r="GZ226" s="149"/>
      <c r="HA226" s="149"/>
      <c r="HB226" s="149"/>
      <c r="HC226" s="149"/>
      <c r="HD226" s="149"/>
    </row>
    <row r="227" spans="1:212" s="148" customFormat="1">
      <c r="A227" s="161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49"/>
      <c r="EJ227" s="149"/>
      <c r="EK227" s="149"/>
      <c r="EL227" s="149"/>
      <c r="EM227" s="149"/>
      <c r="EN227" s="149"/>
      <c r="EO227" s="149"/>
      <c r="EP227" s="149"/>
      <c r="EQ227" s="149"/>
      <c r="ER227" s="149"/>
      <c r="ES227" s="149"/>
      <c r="ET227" s="149"/>
      <c r="EU227" s="149"/>
      <c r="EV227" s="149"/>
      <c r="EW227" s="149"/>
      <c r="EX227" s="149"/>
      <c r="EY227" s="149"/>
      <c r="EZ227" s="149"/>
      <c r="FA227" s="149"/>
      <c r="FB227" s="149"/>
      <c r="FC227" s="149"/>
      <c r="FD227" s="149"/>
      <c r="FE227" s="149"/>
      <c r="FF227" s="149"/>
      <c r="FG227" s="149"/>
      <c r="FH227" s="149"/>
      <c r="FI227" s="149"/>
      <c r="FJ227" s="149"/>
      <c r="FK227" s="149"/>
      <c r="FL227" s="149"/>
      <c r="FM227" s="149"/>
      <c r="FN227" s="149"/>
      <c r="FO227" s="149"/>
      <c r="FP227" s="149"/>
      <c r="FQ227" s="149"/>
      <c r="FR227" s="149"/>
      <c r="FS227" s="149"/>
      <c r="FT227" s="149"/>
      <c r="FU227" s="149"/>
      <c r="FV227" s="149"/>
      <c r="FW227" s="149"/>
      <c r="FX227" s="149"/>
      <c r="FY227" s="149"/>
      <c r="FZ227" s="149"/>
      <c r="GA227" s="149"/>
      <c r="GB227" s="149"/>
      <c r="GC227" s="149"/>
      <c r="GD227" s="149"/>
      <c r="GE227" s="149"/>
      <c r="GF227" s="149"/>
      <c r="GG227" s="149"/>
      <c r="GH227" s="149"/>
      <c r="GI227" s="149"/>
      <c r="GJ227" s="149"/>
      <c r="GK227" s="149"/>
      <c r="GL227" s="149"/>
      <c r="GM227" s="149"/>
      <c r="GN227" s="149"/>
      <c r="GO227" s="149"/>
      <c r="GP227" s="149"/>
      <c r="GQ227" s="149"/>
      <c r="GR227" s="149"/>
      <c r="GS227" s="149"/>
      <c r="GT227" s="149"/>
      <c r="GU227" s="149"/>
      <c r="GV227" s="149"/>
      <c r="GW227" s="149"/>
      <c r="GX227" s="149"/>
      <c r="GY227" s="149"/>
      <c r="GZ227" s="149"/>
      <c r="HA227" s="149"/>
      <c r="HB227" s="149"/>
      <c r="HC227" s="149"/>
      <c r="HD227" s="149"/>
    </row>
    <row r="228" spans="1:212" s="148" customFormat="1">
      <c r="A228" s="161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</row>
    <row r="229" spans="1:212" s="148" customFormat="1">
      <c r="A229" s="161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</row>
    <row r="230" spans="1:212" s="148" customFormat="1">
      <c r="A230" s="161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</row>
    <row r="231" spans="1:212" s="148" customFormat="1">
      <c r="A231" s="161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49"/>
      <c r="DE231" s="149"/>
      <c r="DF231" s="149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49"/>
      <c r="EJ231" s="149"/>
      <c r="EK231" s="149"/>
      <c r="EL231" s="149"/>
      <c r="EM231" s="149"/>
      <c r="EN231" s="149"/>
      <c r="EO231" s="149"/>
      <c r="EP231" s="149"/>
      <c r="EQ231" s="149"/>
      <c r="ER231" s="149"/>
      <c r="ES231" s="149"/>
      <c r="ET231" s="149"/>
      <c r="EU231" s="149"/>
      <c r="EV231" s="149"/>
      <c r="EW231" s="149"/>
      <c r="EX231" s="149"/>
      <c r="EY231" s="149"/>
      <c r="EZ231" s="149"/>
      <c r="FA231" s="149"/>
      <c r="FB231" s="149"/>
      <c r="FC231" s="149"/>
      <c r="FD231" s="149"/>
      <c r="FE231" s="149"/>
      <c r="FF231" s="149"/>
      <c r="FG231" s="149"/>
      <c r="FH231" s="149"/>
      <c r="FI231" s="149"/>
      <c r="FJ231" s="149"/>
      <c r="FK231" s="149"/>
      <c r="FL231" s="149"/>
      <c r="FM231" s="149"/>
      <c r="FN231" s="149"/>
      <c r="FO231" s="149"/>
      <c r="FP231" s="149"/>
      <c r="FQ231" s="149"/>
      <c r="FR231" s="149"/>
      <c r="FS231" s="149"/>
      <c r="FT231" s="149"/>
      <c r="FU231" s="149"/>
      <c r="FV231" s="149"/>
      <c r="FW231" s="149"/>
      <c r="FX231" s="149"/>
      <c r="FY231" s="149"/>
      <c r="FZ231" s="149"/>
      <c r="GA231" s="149"/>
      <c r="GB231" s="149"/>
      <c r="GC231" s="149"/>
      <c r="GD231" s="149"/>
      <c r="GE231" s="149"/>
      <c r="GF231" s="149"/>
      <c r="GG231" s="149"/>
      <c r="GH231" s="149"/>
      <c r="GI231" s="149"/>
      <c r="GJ231" s="149"/>
      <c r="GK231" s="149"/>
      <c r="GL231" s="149"/>
      <c r="GM231" s="149"/>
      <c r="GN231" s="149"/>
      <c r="GO231" s="149"/>
      <c r="GP231" s="149"/>
      <c r="GQ231" s="149"/>
      <c r="GR231" s="149"/>
      <c r="GS231" s="149"/>
      <c r="GT231" s="149"/>
      <c r="GU231" s="149"/>
      <c r="GV231" s="149"/>
      <c r="GW231" s="149"/>
      <c r="GX231" s="149"/>
      <c r="GY231" s="149"/>
      <c r="GZ231" s="149"/>
      <c r="HA231" s="149"/>
      <c r="HB231" s="149"/>
      <c r="HC231" s="149"/>
      <c r="HD231" s="149"/>
    </row>
    <row r="232" spans="1:212" s="148" customFormat="1">
      <c r="A232" s="161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49"/>
      <c r="BN232" s="149"/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49"/>
      <c r="CC232" s="149"/>
      <c r="CD232" s="149"/>
      <c r="CE232" s="149"/>
      <c r="CF232" s="149"/>
      <c r="CG232" s="149"/>
      <c r="CH232" s="149"/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49"/>
      <c r="DY232" s="149"/>
      <c r="DZ232" s="149"/>
      <c r="EA232" s="149"/>
      <c r="EB232" s="149"/>
      <c r="EC232" s="149"/>
      <c r="ED232" s="149"/>
      <c r="EE232" s="149"/>
      <c r="EF232" s="149"/>
      <c r="EG232" s="149"/>
      <c r="EH232" s="149"/>
      <c r="EI232" s="149"/>
      <c r="EJ232" s="149"/>
      <c r="EK232" s="149"/>
      <c r="EL232" s="149"/>
      <c r="EM232" s="149"/>
      <c r="EN232" s="149"/>
      <c r="EO232" s="149"/>
      <c r="EP232" s="149"/>
      <c r="EQ232" s="149"/>
      <c r="ER232" s="149"/>
      <c r="ES232" s="149"/>
      <c r="ET232" s="149"/>
      <c r="EU232" s="149"/>
      <c r="EV232" s="149"/>
      <c r="EW232" s="149"/>
      <c r="EX232" s="149"/>
      <c r="EY232" s="149"/>
      <c r="EZ232" s="149"/>
      <c r="FA232" s="149"/>
      <c r="FB232" s="149"/>
      <c r="FC232" s="149"/>
      <c r="FD232" s="149"/>
      <c r="FE232" s="149"/>
      <c r="FF232" s="149"/>
      <c r="FG232" s="149"/>
      <c r="FH232" s="149"/>
      <c r="FI232" s="149"/>
      <c r="FJ232" s="149"/>
      <c r="FK232" s="149"/>
      <c r="FL232" s="149"/>
      <c r="FM232" s="149"/>
      <c r="FN232" s="149"/>
      <c r="FO232" s="149"/>
      <c r="FP232" s="149"/>
      <c r="FQ232" s="149"/>
      <c r="FR232" s="149"/>
      <c r="FS232" s="149"/>
      <c r="FT232" s="149"/>
      <c r="FU232" s="149"/>
      <c r="FV232" s="149"/>
      <c r="FW232" s="149"/>
      <c r="FX232" s="149"/>
      <c r="FY232" s="149"/>
      <c r="FZ232" s="149"/>
      <c r="GA232" s="149"/>
      <c r="GB232" s="149"/>
      <c r="GC232" s="149"/>
      <c r="GD232" s="149"/>
      <c r="GE232" s="149"/>
      <c r="GF232" s="149"/>
      <c r="GG232" s="149"/>
      <c r="GH232" s="149"/>
      <c r="GI232" s="149"/>
      <c r="GJ232" s="149"/>
      <c r="GK232" s="149"/>
      <c r="GL232" s="149"/>
      <c r="GM232" s="149"/>
      <c r="GN232" s="149"/>
      <c r="GO232" s="149"/>
      <c r="GP232" s="149"/>
      <c r="GQ232" s="149"/>
      <c r="GR232" s="149"/>
      <c r="GS232" s="149"/>
      <c r="GT232" s="149"/>
      <c r="GU232" s="149"/>
      <c r="GV232" s="149"/>
      <c r="GW232" s="149"/>
      <c r="GX232" s="149"/>
      <c r="GY232" s="149"/>
      <c r="GZ232" s="149"/>
      <c r="HA232" s="149"/>
      <c r="HB232" s="149"/>
      <c r="HC232" s="149"/>
      <c r="HD232" s="149"/>
    </row>
    <row r="233" spans="1:212" s="148" customFormat="1">
      <c r="A233" s="161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  <c r="CN233" s="149"/>
      <c r="CO233" s="149"/>
      <c r="CP233" s="149"/>
      <c r="CQ233" s="149"/>
      <c r="CR233" s="149"/>
      <c r="CS233" s="149"/>
      <c r="CT233" s="149"/>
      <c r="CU233" s="149"/>
      <c r="CV233" s="149"/>
      <c r="CW233" s="149"/>
      <c r="CX233" s="149"/>
      <c r="CY233" s="149"/>
      <c r="CZ233" s="149"/>
      <c r="DA233" s="149"/>
      <c r="DB233" s="149"/>
      <c r="DC233" s="149"/>
      <c r="DD233" s="149"/>
      <c r="DE233" s="149"/>
      <c r="DF233" s="149"/>
      <c r="DG233" s="149"/>
      <c r="DH233" s="149"/>
      <c r="DI233" s="149"/>
      <c r="DJ233" s="149"/>
      <c r="DK233" s="149"/>
      <c r="DL233" s="149"/>
      <c r="DM233" s="149"/>
      <c r="DN233" s="149"/>
      <c r="DO233" s="149"/>
      <c r="DP233" s="149"/>
      <c r="DQ233" s="149"/>
      <c r="DR233" s="149"/>
      <c r="DS233" s="149"/>
      <c r="DT233" s="149"/>
      <c r="DU233" s="149"/>
      <c r="DV233" s="149"/>
      <c r="DW233" s="149"/>
      <c r="DX233" s="149"/>
      <c r="DY233" s="149"/>
      <c r="DZ233" s="149"/>
      <c r="EA233" s="149"/>
      <c r="EB233" s="149"/>
      <c r="EC233" s="149"/>
      <c r="ED233" s="149"/>
      <c r="EE233" s="149"/>
      <c r="EF233" s="149"/>
      <c r="EG233" s="149"/>
      <c r="EH233" s="149"/>
      <c r="EI233" s="149"/>
      <c r="EJ233" s="149"/>
      <c r="EK233" s="149"/>
      <c r="EL233" s="149"/>
      <c r="EM233" s="149"/>
      <c r="EN233" s="149"/>
      <c r="EO233" s="149"/>
      <c r="EP233" s="149"/>
      <c r="EQ233" s="149"/>
      <c r="ER233" s="149"/>
      <c r="ES233" s="149"/>
      <c r="ET233" s="149"/>
      <c r="EU233" s="149"/>
      <c r="EV233" s="149"/>
      <c r="EW233" s="149"/>
      <c r="EX233" s="149"/>
      <c r="EY233" s="149"/>
      <c r="EZ233" s="149"/>
      <c r="FA233" s="149"/>
      <c r="FB233" s="149"/>
      <c r="FC233" s="149"/>
      <c r="FD233" s="149"/>
      <c r="FE233" s="149"/>
      <c r="FF233" s="149"/>
      <c r="FG233" s="149"/>
      <c r="FH233" s="149"/>
      <c r="FI233" s="149"/>
      <c r="FJ233" s="149"/>
      <c r="FK233" s="149"/>
      <c r="FL233" s="149"/>
      <c r="FM233" s="149"/>
      <c r="FN233" s="149"/>
      <c r="FO233" s="149"/>
      <c r="FP233" s="149"/>
      <c r="FQ233" s="149"/>
      <c r="FR233" s="149"/>
      <c r="FS233" s="149"/>
      <c r="FT233" s="149"/>
      <c r="FU233" s="149"/>
      <c r="FV233" s="149"/>
      <c r="FW233" s="149"/>
      <c r="FX233" s="149"/>
      <c r="FY233" s="149"/>
      <c r="FZ233" s="149"/>
      <c r="GA233" s="149"/>
      <c r="GB233" s="149"/>
      <c r="GC233" s="149"/>
      <c r="GD233" s="149"/>
      <c r="GE233" s="149"/>
      <c r="GF233" s="149"/>
      <c r="GG233" s="149"/>
      <c r="GH233" s="149"/>
      <c r="GI233" s="149"/>
      <c r="GJ233" s="149"/>
      <c r="GK233" s="149"/>
      <c r="GL233" s="149"/>
      <c r="GM233" s="149"/>
      <c r="GN233" s="149"/>
      <c r="GO233" s="149"/>
      <c r="GP233" s="149"/>
      <c r="GQ233" s="149"/>
      <c r="GR233" s="149"/>
      <c r="GS233" s="149"/>
      <c r="GT233" s="149"/>
      <c r="GU233" s="149"/>
      <c r="GV233" s="149"/>
      <c r="GW233" s="149"/>
      <c r="GX233" s="149"/>
      <c r="GY233" s="149"/>
      <c r="GZ233" s="149"/>
      <c r="HA233" s="149"/>
      <c r="HB233" s="149"/>
      <c r="HC233" s="149"/>
      <c r="HD233" s="149"/>
    </row>
    <row r="234" spans="1:212" s="148" customFormat="1">
      <c r="A234" s="161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</row>
    <row r="235" spans="1:212" s="148" customFormat="1">
      <c r="A235" s="161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49"/>
      <c r="EJ235" s="149"/>
      <c r="EK235" s="149"/>
      <c r="EL235" s="149"/>
      <c r="EM235" s="149"/>
      <c r="EN235" s="149"/>
      <c r="EO235" s="149"/>
      <c r="EP235" s="149"/>
      <c r="EQ235" s="149"/>
      <c r="ER235" s="149"/>
      <c r="ES235" s="149"/>
      <c r="ET235" s="149"/>
      <c r="EU235" s="149"/>
      <c r="EV235" s="149"/>
      <c r="EW235" s="149"/>
      <c r="EX235" s="149"/>
      <c r="EY235" s="149"/>
      <c r="EZ235" s="149"/>
      <c r="FA235" s="149"/>
      <c r="FB235" s="149"/>
      <c r="FC235" s="149"/>
      <c r="FD235" s="149"/>
      <c r="FE235" s="149"/>
      <c r="FF235" s="149"/>
      <c r="FG235" s="149"/>
      <c r="FH235" s="149"/>
      <c r="FI235" s="149"/>
      <c r="FJ235" s="149"/>
      <c r="FK235" s="149"/>
      <c r="FL235" s="149"/>
      <c r="FM235" s="149"/>
      <c r="FN235" s="149"/>
      <c r="FO235" s="149"/>
      <c r="FP235" s="149"/>
      <c r="FQ235" s="149"/>
      <c r="FR235" s="149"/>
      <c r="FS235" s="149"/>
      <c r="FT235" s="149"/>
      <c r="FU235" s="149"/>
      <c r="FV235" s="149"/>
      <c r="FW235" s="149"/>
      <c r="FX235" s="149"/>
      <c r="FY235" s="149"/>
      <c r="FZ235" s="149"/>
      <c r="GA235" s="149"/>
      <c r="GB235" s="149"/>
      <c r="GC235" s="149"/>
      <c r="GD235" s="149"/>
      <c r="GE235" s="149"/>
      <c r="GF235" s="149"/>
      <c r="GG235" s="149"/>
      <c r="GH235" s="149"/>
      <c r="GI235" s="149"/>
      <c r="GJ235" s="149"/>
      <c r="GK235" s="149"/>
      <c r="GL235" s="149"/>
      <c r="GM235" s="149"/>
      <c r="GN235" s="149"/>
      <c r="GO235" s="149"/>
      <c r="GP235" s="149"/>
      <c r="GQ235" s="149"/>
      <c r="GR235" s="149"/>
      <c r="GS235" s="149"/>
      <c r="GT235" s="149"/>
      <c r="GU235" s="149"/>
      <c r="GV235" s="149"/>
      <c r="GW235" s="149"/>
      <c r="GX235" s="149"/>
      <c r="GY235" s="149"/>
      <c r="GZ235" s="149"/>
      <c r="HA235" s="149"/>
      <c r="HB235" s="149"/>
      <c r="HC235" s="149"/>
      <c r="HD235" s="149"/>
    </row>
    <row r="236" spans="1:212" s="148" customFormat="1">
      <c r="A236" s="161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</row>
    <row r="237" spans="1:212" s="148" customFormat="1">
      <c r="A237" s="161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</row>
    <row r="238" spans="1:212" s="148" customFormat="1">
      <c r="A238" s="161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</row>
    <row r="239" spans="1:212" s="148" customFormat="1">
      <c r="A239" s="161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</row>
    <row r="240" spans="1:212" s="148" customFormat="1">
      <c r="A240" s="161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49"/>
      <c r="FU240" s="149"/>
      <c r="FV240" s="149"/>
      <c r="FW240" s="149"/>
      <c r="FX240" s="149"/>
      <c r="FY240" s="149"/>
      <c r="FZ240" s="149"/>
      <c r="GA240" s="149"/>
      <c r="GB240" s="149"/>
      <c r="GC240" s="149"/>
      <c r="GD240" s="149"/>
      <c r="GE240" s="149"/>
      <c r="GF240" s="149"/>
      <c r="GG240" s="149"/>
      <c r="GH240" s="149"/>
      <c r="GI240" s="149"/>
      <c r="GJ240" s="149"/>
      <c r="GK240" s="149"/>
      <c r="GL240" s="149"/>
      <c r="GM240" s="149"/>
      <c r="GN240" s="149"/>
      <c r="GO240" s="149"/>
      <c r="GP240" s="149"/>
      <c r="GQ240" s="149"/>
      <c r="GR240" s="149"/>
      <c r="GS240" s="149"/>
      <c r="GT240" s="149"/>
      <c r="GU240" s="149"/>
      <c r="GV240" s="149"/>
      <c r="GW240" s="149"/>
      <c r="GX240" s="149"/>
      <c r="GY240" s="149"/>
      <c r="GZ240" s="149"/>
      <c r="HA240" s="149"/>
      <c r="HB240" s="149"/>
      <c r="HC240" s="149"/>
      <c r="HD240" s="149"/>
    </row>
    <row r="241" spans="1:212" s="148" customFormat="1">
      <c r="A241" s="161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49"/>
      <c r="EJ241" s="149"/>
      <c r="EK241" s="149"/>
      <c r="EL241" s="149"/>
      <c r="EM241" s="149"/>
      <c r="EN241" s="149"/>
      <c r="EO241" s="149"/>
      <c r="EP241" s="149"/>
      <c r="EQ241" s="149"/>
      <c r="ER241" s="149"/>
      <c r="ES241" s="149"/>
      <c r="ET241" s="149"/>
      <c r="EU241" s="149"/>
      <c r="EV241" s="149"/>
      <c r="EW241" s="149"/>
      <c r="EX241" s="149"/>
      <c r="EY241" s="149"/>
      <c r="EZ241" s="149"/>
      <c r="FA241" s="149"/>
      <c r="FB241" s="149"/>
      <c r="FC241" s="149"/>
      <c r="FD241" s="149"/>
      <c r="FE241" s="149"/>
      <c r="FF241" s="149"/>
      <c r="FG241" s="149"/>
      <c r="FH241" s="149"/>
      <c r="FI241" s="149"/>
      <c r="FJ241" s="149"/>
      <c r="FK241" s="149"/>
      <c r="FL241" s="149"/>
      <c r="FM241" s="149"/>
      <c r="FN241" s="149"/>
      <c r="FO241" s="149"/>
      <c r="FP241" s="149"/>
      <c r="FQ241" s="149"/>
      <c r="FR241" s="149"/>
      <c r="FS241" s="149"/>
      <c r="FT241" s="149"/>
      <c r="FU241" s="149"/>
      <c r="FV241" s="149"/>
      <c r="FW241" s="149"/>
      <c r="FX241" s="149"/>
      <c r="FY241" s="149"/>
      <c r="FZ241" s="149"/>
      <c r="GA241" s="149"/>
      <c r="GB241" s="149"/>
      <c r="GC241" s="149"/>
      <c r="GD241" s="149"/>
      <c r="GE241" s="149"/>
      <c r="GF241" s="149"/>
      <c r="GG241" s="149"/>
      <c r="GH241" s="149"/>
      <c r="GI241" s="149"/>
      <c r="GJ241" s="149"/>
      <c r="GK241" s="149"/>
      <c r="GL241" s="149"/>
      <c r="GM241" s="149"/>
      <c r="GN241" s="149"/>
      <c r="GO241" s="149"/>
      <c r="GP241" s="149"/>
      <c r="GQ241" s="149"/>
      <c r="GR241" s="149"/>
      <c r="GS241" s="149"/>
      <c r="GT241" s="149"/>
      <c r="GU241" s="149"/>
      <c r="GV241" s="149"/>
      <c r="GW241" s="149"/>
      <c r="GX241" s="149"/>
      <c r="GY241" s="149"/>
      <c r="GZ241" s="149"/>
      <c r="HA241" s="149"/>
      <c r="HB241" s="149"/>
      <c r="HC241" s="149"/>
      <c r="HD241" s="149"/>
    </row>
    <row r="242" spans="1:212" s="148" customFormat="1">
      <c r="A242" s="161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49"/>
      <c r="CC242" s="149"/>
      <c r="CD242" s="149"/>
      <c r="CE242" s="149"/>
      <c r="CF242" s="149"/>
      <c r="CG242" s="149"/>
      <c r="CH242" s="149"/>
      <c r="CI242" s="149"/>
      <c r="CJ242" s="149"/>
      <c r="CK242" s="149"/>
      <c r="CL242" s="149"/>
      <c r="CM242" s="149"/>
      <c r="CN242" s="149"/>
      <c r="CO242" s="149"/>
      <c r="CP242" s="149"/>
      <c r="CQ242" s="149"/>
      <c r="CR242" s="149"/>
      <c r="CS242" s="149"/>
      <c r="CT242" s="149"/>
      <c r="CU242" s="149"/>
      <c r="CV242" s="149"/>
      <c r="CW242" s="149"/>
      <c r="CX242" s="149"/>
      <c r="CY242" s="149"/>
      <c r="CZ242" s="149"/>
      <c r="DA242" s="149"/>
      <c r="DB242" s="149"/>
      <c r="DC242" s="149"/>
      <c r="DD242" s="149"/>
      <c r="DE242" s="149"/>
      <c r="DF242" s="149"/>
      <c r="DG242" s="149"/>
      <c r="DH242" s="149"/>
      <c r="DI242" s="149"/>
      <c r="DJ242" s="149"/>
      <c r="DK242" s="149"/>
      <c r="DL242" s="149"/>
      <c r="DM242" s="149"/>
      <c r="DN242" s="149"/>
      <c r="DO242" s="149"/>
      <c r="DP242" s="149"/>
      <c r="DQ242" s="149"/>
      <c r="DR242" s="149"/>
      <c r="DS242" s="149"/>
      <c r="DT242" s="149"/>
      <c r="DU242" s="149"/>
      <c r="DV242" s="149"/>
      <c r="DW242" s="149"/>
      <c r="DX242" s="149"/>
      <c r="DY242" s="149"/>
      <c r="DZ242" s="149"/>
      <c r="EA242" s="149"/>
      <c r="EB242" s="149"/>
      <c r="EC242" s="149"/>
      <c r="ED242" s="149"/>
      <c r="EE242" s="149"/>
      <c r="EF242" s="149"/>
      <c r="EG242" s="149"/>
      <c r="EH242" s="149"/>
      <c r="EI242" s="149"/>
      <c r="EJ242" s="149"/>
      <c r="EK242" s="149"/>
      <c r="EL242" s="149"/>
      <c r="EM242" s="149"/>
      <c r="EN242" s="149"/>
      <c r="EO242" s="149"/>
      <c r="EP242" s="149"/>
      <c r="EQ242" s="149"/>
      <c r="ER242" s="149"/>
      <c r="ES242" s="149"/>
      <c r="ET242" s="149"/>
      <c r="EU242" s="149"/>
      <c r="EV242" s="149"/>
      <c r="EW242" s="149"/>
      <c r="EX242" s="149"/>
      <c r="EY242" s="149"/>
      <c r="EZ242" s="149"/>
      <c r="FA242" s="149"/>
      <c r="FB242" s="149"/>
      <c r="FC242" s="149"/>
      <c r="FD242" s="149"/>
      <c r="FE242" s="149"/>
      <c r="FF242" s="149"/>
      <c r="FG242" s="149"/>
      <c r="FH242" s="149"/>
      <c r="FI242" s="149"/>
      <c r="FJ242" s="149"/>
      <c r="FK242" s="149"/>
      <c r="FL242" s="149"/>
      <c r="FM242" s="149"/>
      <c r="FN242" s="149"/>
      <c r="FO242" s="149"/>
      <c r="FP242" s="149"/>
      <c r="FQ242" s="149"/>
      <c r="FR242" s="149"/>
      <c r="FS242" s="149"/>
      <c r="FT242" s="149"/>
      <c r="FU242" s="149"/>
      <c r="FV242" s="149"/>
      <c r="FW242" s="149"/>
      <c r="FX242" s="149"/>
      <c r="FY242" s="149"/>
      <c r="FZ242" s="149"/>
      <c r="GA242" s="149"/>
      <c r="GB242" s="149"/>
      <c r="GC242" s="149"/>
      <c r="GD242" s="149"/>
      <c r="GE242" s="149"/>
      <c r="GF242" s="149"/>
      <c r="GG242" s="149"/>
      <c r="GH242" s="149"/>
      <c r="GI242" s="149"/>
      <c r="GJ242" s="149"/>
      <c r="GK242" s="149"/>
      <c r="GL242" s="149"/>
      <c r="GM242" s="149"/>
      <c r="GN242" s="149"/>
      <c r="GO242" s="149"/>
      <c r="GP242" s="149"/>
      <c r="GQ242" s="149"/>
      <c r="GR242" s="149"/>
      <c r="GS242" s="149"/>
      <c r="GT242" s="149"/>
      <c r="GU242" s="149"/>
      <c r="GV242" s="149"/>
      <c r="GW242" s="149"/>
      <c r="GX242" s="149"/>
      <c r="GY242" s="149"/>
      <c r="GZ242" s="149"/>
      <c r="HA242" s="149"/>
      <c r="HB242" s="149"/>
      <c r="HC242" s="149"/>
      <c r="HD242" s="149"/>
    </row>
    <row r="243" spans="1:212" s="148" customFormat="1">
      <c r="A243" s="161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  <c r="DL243" s="149"/>
      <c r="DM243" s="149"/>
      <c r="DN243" s="149"/>
      <c r="DO243" s="149"/>
      <c r="DP243" s="149"/>
      <c r="DQ243" s="149"/>
      <c r="DR243" s="149"/>
      <c r="DS243" s="149"/>
      <c r="DT243" s="149"/>
      <c r="DU243" s="149"/>
      <c r="DV243" s="149"/>
      <c r="DW243" s="149"/>
      <c r="DX243" s="149"/>
      <c r="DY243" s="149"/>
      <c r="DZ243" s="149"/>
      <c r="EA243" s="149"/>
      <c r="EB243" s="149"/>
      <c r="EC243" s="149"/>
      <c r="ED243" s="149"/>
      <c r="EE243" s="149"/>
      <c r="EF243" s="149"/>
      <c r="EG243" s="149"/>
      <c r="EH243" s="149"/>
      <c r="EI243" s="149"/>
      <c r="EJ243" s="149"/>
      <c r="EK243" s="149"/>
      <c r="EL243" s="149"/>
      <c r="EM243" s="149"/>
      <c r="EN243" s="149"/>
      <c r="EO243" s="149"/>
      <c r="EP243" s="149"/>
      <c r="EQ243" s="149"/>
      <c r="ER243" s="149"/>
      <c r="ES243" s="149"/>
      <c r="ET243" s="149"/>
      <c r="EU243" s="149"/>
      <c r="EV243" s="149"/>
      <c r="EW243" s="149"/>
      <c r="EX243" s="149"/>
      <c r="EY243" s="149"/>
      <c r="EZ243" s="149"/>
      <c r="FA243" s="149"/>
      <c r="FB243" s="149"/>
      <c r="FC243" s="149"/>
      <c r="FD243" s="149"/>
      <c r="FE243" s="149"/>
      <c r="FF243" s="149"/>
      <c r="FG243" s="149"/>
      <c r="FH243" s="149"/>
      <c r="FI243" s="149"/>
      <c r="FJ243" s="149"/>
      <c r="FK243" s="149"/>
      <c r="FL243" s="149"/>
      <c r="FM243" s="149"/>
      <c r="FN243" s="149"/>
      <c r="FO243" s="149"/>
      <c r="FP243" s="149"/>
      <c r="FQ243" s="149"/>
      <c r="FR243" s="149"/>
      <c r="FS243" s="149"/>
      <c r="FT243" s="149"/>
      <c r="FU243" s="149"/>
      <c r="FV243" s="149"/>
      <c r="FW243" s="149"/>
      <c r="FX243" s="149"/>
      <c r="FY243" s="149"/>
      <c r="FZ243" s="149"/>
      <c r="GA243" s="149"/>
      <c r="GB243" s="149"/>
      <c r="GC243" s="149"/>
      <c r="GD243" s="149"/>
      <c r="GE243" s="149"/>
      <c r="GF243" s="149"/>
      <c r="GG243" s="149"/>
      <c r="GH243" s="149"/>
      <c r="GI243" s="149"/>
      <c r="GJ243" s="149"/>
      <c r="GK243" s="149"/>
      <c r="GL243" s="149"/>
      <c r="GM243" s="149"/>
      <c r="GN243" s="149"/>
      <c r="GO243" s="149"/>
      <c r="GP243" s="149"/>
      <c r="GQ243" s="149"/>
      <c r="GR243" s="149"/>
      <c r="GS243" s="149"/>
      <c r="GT243" s="149"/>
      <c r="GU243" s="149"/>
      <c r="GV243" s="149"/>
      <c r="GW243" s="149"/>
      <c r="GX243" s="149"/>
      <c r="GY243" s="149"/>
      <c r="GZ243" s="149"/>
      <c r="HA243" s="149"/>
      <c r="HB243" s="149"/>
      <c r="HC243" s="149"/>
      <c r="HD243" s="149"/>
    </row>
    <row r="244" spans="1:212" s="148" customFormat="1">
      <c r="A244" s="161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149"/>
      <c r="DI244" s="149"/>
      <c r="DJ244" s="149"/>
      <c r="DK244" s="149"/>
      <c r="DL244" s="149"/>
      <c r="DM244" s="149"/>
      <c r="DN244" s="149"/>
      <c r="DO244" s="149"/>
      <c r="DP244" s="149"/>
      <c r="DQ244" s="149"/>
      <c r="DR244" s="149"/>
      <c r="DS244" s="149"/>
      <c r="DT244" s="149"/>
      <c r="DU244" s="149"/>
      <c r="DV244" s="149"/>
      <c r="DW244" s="149"/>
      <c r="DX244" s="149"/>
      <c r="DY244" s="149"/>
      <c r="DZ244" s="149"/>
      <c r="EA244" s="149"/>
      <c r="EB244" s="149"/>
      <c r="EC244" s="149"/>
      <c r="ED244" s="149"/>
      <c r="EE244" s="149"/>
      <c r="EF244" s="149"/>
      <c r="EG244" s="149"/>
      <c r="EH244" s="149"/>
      <c r="EI244" s="149"/>
      <c r="EJ244" s="149"/>
      <c r="EK244" s="149"/>
      <c r="EL244" s="149"/>
      <c r="EM244" s="149"/>
      <c r="EN244" s="149"/>
      <c r="EO244" s="149"/>
      <c r="EP244" s="149"/>
      <c r="EQ244" s="149"/>
      <c r="ER244" s="149"/>
      <c r="ES244" s="149"/>
      <c r="ET244" s="149"/>
      <c r="EU244" s="149"/>
      <c r="EV244" s="149"/>
      <c r="EW244" s="149"/>
      <c r="EX244" s="149"/>
      <c r="EY244" s="149"/>
      <c r="EZ244" s="149"/>
      <c r="FA244" s="149"/>
      <c r="FB244" s="149"/>
      <c r="FC244" s="149"/>
      <c r="FD244" s="149"/>
      <c r="FE244" s="149"/>
      <c r="FF244" s="149"/>
      <c r="FG244" s="149"/>
      <c r="FH244" s="149"/>
      <c r="FI244" s="149"/>
      <c r="FJ244" s="149"/>
      <c r="FK244" s="149"/>
      <c r="FL244" s="149"/>
      <c r="FM244" s="149"/>
      <c r="FN244" s="149"/>
      <c r="FO244" s="149"/>
      <c r="FP244" s="149"/>
      <c r="FQ244" s="149"/>
      <c r="FR244" s="149"/>
      <c r="FS244" s="149"/>
      <c r="FT244" s="149"/>
      <c r="FU244" s="149"/>
      <c r="FV244" s="149"/>
      <c r="FW244" s="149"/>
      <c r="FX244" s="149"/>
      <c r="FY244" s="149"/>
      <c r="FZ244" s="149"/>
      <c r="GA244" s="149"/>
      <c r="GB244" s="149"/>
      <c r="GC244" s="149"/>
      <c r="GD244" s="149"/>
      <c r="GE244" s="149"/>
      <c r="GF244" s="149"/>
      <c r="GG244" s="149"/>
      <c r="GH244" s="149"/>
      <c r="GI244" s="149"/>
      <c r="GJ244" s="149"/>
      <c r="GK244" s="149"/>
      <c r="GL244" s="149"/>
      <c r="GM244" s="149"/>
      <c r="GN244" s="149"/>
      <c r="GO244" s="149"/>
      <c r="GP244" s="149"/>
      <c r="GQ244" s="149"/>
      <c r="GR244" s="149"/>
      <c r="GS244" s="149"/>
      <c r="GT244" s="149"/>
      <c r="GU244" s="149"/>
      <c r="GV244" s="149"/>
      <c r="GW244" s="149"/>
      <c r="GX244" s="149"/>
      <c r="GY244" s="149"/>
      <c r="GZ244" s="149"/>
      <c r="HA244" s="149"/>
      <c r="HB244" s="149"/>
      <c r="HC244" s="149"/>
      <c r="HD244" s="149"/>
    </row>
    <row r="245" spans="1:212" s="148" customFormat="1">
      <c r="A245" s="161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49"/>
      <c r="EJ245" s="149"/>
      <c r="EK245" s="149"/>
      <c r="EL245" s="149"/>
      <c r="EM245" s="149"/>
      <c r="EN245" s="149"/>
      <c r="EO245" s="149"/>
      <c r="EP245" s="149"/>
      <c r="EQ245" s="149"/>
      <c r="ER245" s="149"/>
      <c r="ES245" s="149"/>
      <c r="ET245" s="149"/>
      <c r="EU245" s="149"/>
      <c r="EV245" s="149"/>
      <c r="EW245" s="149"/>
      <c r="EX245" s="149"/>
      <c r="EY245" s="149"/>
      <c r="EZ245" s="149"/>
      <c r="FA245" s="149"/>
      <c r="FB245" s="149"/>
      <c r="FC245" s="149"/>
      <c r="FD245" s="149"/>
      <c r="FE245" s="149"/>
      <c r="FF245" s="149"/>
      <c r="FG245" s="149"/>
      <c r="FH245" s="149"/>
      <c r="FI245" s="149"/>
      <c r="FJ245" s="149"/>
      <c r="FK245" s="149"/>
      <c r="FL245" s="149"/>
      <c r="FM245" s="149"/>
      <c r="FN245" s="149"/>
      <c r="FO245" s="149"/>
      <c r="FP245" s="149"/>
      <c r="FQ245" s="149"/>
      <c r="FR245" s="149"/>
      <c r="FS245" s="149"/>
      <c r="FT245" s="149"/>
      <c r="FU245" s="149"/>
      <c r="FV245" s="149"/>
      <c r="FW245" s="149"/>
      <c r="FX245" s="149"/>
      <c r="FY245" s="149"/>
      <c r="FZ245" s="149"/>
      <c r="GA245" s="149"/>
      <c r="GB245" s="149"/>
      <c r="GC245" s="149"/>
      <c r="GD245" s="149"/>
      <c r="GE245" s="149"/>
      <c r="GF245" s="149"/>
      <c r="GG245" s="149"/>
      <c r="GH245" s="149"/>
      <c r="GI245" s="149"/>
      <c r="GJ245" s="149"/>
      <c r="GK245" s="149"/>
      <c r="GL245" s="149"/>
      <c r="GM245" s="149"/>
      <c r="GN245" s="149"/>
      <c r="GO245" s="149"/>
      <c r="GP245" s="149"/>
      <c r="GQ245" s="149"/>
      <c r="GR245" s="149"/>
      <c r="GS245" s="149"/>
      <c r="GT245" s="149"/>
      <c r="GU245" s="149"/>
      <c r="GV245" s="149"/>
      <c r="GW245" s="149"/>
      <c r="GX245" s="149"/>
      <c r="GY245" s="149"/>
      <c r="GZ245" s="149"/>
      <c r="HA245" s="149"/>
      <c r="HB245" s="149"/>
      <c r="HC245" s="149"/>
      <c r="HD245" s="149"/>
    </row>
    <row r="246" spans="1:212" s="148" customFormat="1">
      <c r="A246" s="161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</row>
    <row r="247" spans="1:212" s="148" customFormat="1">
      <c r="A247" s="161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49"/>
      <c r="EJ247" s="149"/>
      <c r="EK247" s="149"/>
      <c r="EL247" s="149"/>
      <c r="EM247" s="149"/>
      <c r="EN247" s="149"/>
      <c r="EO247" s="149"/>
      <c r="EP247" s="149"/>
      <c r="EQ247" s="149"/>
      <c r="ER247" s="149"/>
      <c r="ES247" s="149"/>
      <c r="ET247" s="149"/>
      <c r="EU247" s="149"/>
      <c r="EV247" s="149"/>
      <c r="EW247" s="149"/>
      <c r="EX247" s="149"/>
      <c r="EY247" s="149"/>
      <c r="EZ247" s="149"/>
      <c r="FA247" s="149"/>
      <c r="FB247" s="149"/>
      <c r="FC247" s="149"/>
      <c r="FD247" s="149"/>
      <c r="FE247" s="149"/>
      <c r="FF247" s="149"/>
      <c r="FG247" s="149"/>
      <c r="FH247" s="149"/>
      <c r="FI247" s="149"/>
      <c r="FJ247" s="149"/>
      <c r="FK247" s="149"/>
      <c r="FL247" s="149"/>
      <c r="FM247" s="149"/>
      <c r="FN247" s="149"/>
      <c r="FO247" s="149"/>
      <c r="FP247" s="149"/>
      <c r="FQ247" s="149"/>
      <c r="FR247" s="149"/>
      <c r="FS247" s="149"/>
      <c r="FT247" s="149"/>
      <c r="FU247" s="149"/>
      <c r="FV247" s="149"/>
      <c r="FW247" s="149"/>
      <c r="FX247" s="149"/>
      <c r="FY247" s="149"/>
      <c r="FZ247" s="149"/>
      <c r="GA247" s="149"/>
      <c r="GB247" s="149"/>
      <c r="GC247" s="149"/>
      <c r="GD247" s="149"/>
      <c r="GE247" s="149"/>
      <c r="GF247" s="149"/>
      <c r="GG247" s="149"/>
      <c r="GH247" s="149"/>
      <c r="GI247" s="149"/>
      <c r="GJ247" s="149"/>
      <c r="GK247" s="149"/>
      <c r="GL247" s="149"/>
      <c r="GM247" s="149"/>
      <c r="GN247" s="149"/>
      <c r="GO247" s="149"/>
      <c r="GP247" s="149"/>
      <c r="GQ247" s="149"/>
      <c r="GR247" s="149"/>
      <c r="GS247" s="149"/>
      <c r="GT247" s="149"/>
      <c r="GU247" s="149"/>
      <c r="GV247" s="149"/>
      <c r="GW247" s="149"/>
      <c r="GX247" s="149"/>
      <c r="GY247" s="149"/>
      <c r="GZ247" s="149"/>
      <c r="HA247" s="149"/>
      <c r="HB247" s="149"/>
      <c r="HC247" s="149"/>
      <c r="HD247" s="149"/>
    </row>
    <row r="248" spans="1:212" s="148" customFormat="1">
      <c r="A248" s="161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49"/>
      <c r="FU248" s="149"/>
      <c r="FV248" s="149"/>
      <c r="FW248" s="149"/>
      <c r="FX248" s="149"/>
      <c r="FY248" s="149"/>
      <c r="FZ248" s="149"/>
      <c r="GA248" s="149"/>
      <c r="GB248" s="149"/>
      <c r="GC248" s="149"/>
      <c r="GD248" s="149"/>
      <c r="GE248" s="149"/>
      <c r="GF248" s="149"/>
      <c r="GG248" s="149"/>
      <c r="GH248" s="149"/>
      <c r="GI248" s="149"/>
      <c r="GJ248" s="149"/>
      <c r="GK248" s="149"/>
      <c r="GL248" s="149"/>
      <c r="GM248" s="149"/>
      <c r="GN248" s="149"/>
      <c r="GO248" s="149"/>
      <c r="GP248" s="149"/>
      <c r="GQ248" s="149"/>
      <c r="GR248" s="149"/>
      <c r="GS248" s="149"/>
      <c r="GT248" s="149"/>
      <c r="GU248" s="149"/>
      <c r="GV248" s="149"/>
      <c r="GW248" s="149"/>
      <c r="GX248" s="149"/>
      <c r="GY248" s="149"/>
      <c r="GZ248" s="149"/>
      <c r="HA248" s="149"/>
      <c r="HB248" s="149"/>
      <c r="HC248" s="149"/>
      <c r="HD248" s="149"/>
    </row>
    <row r="249" spans="1:212" s="148" customFormat="1">
      <c r="A249" s="161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</row>
    <row r="250" spans="1:212" s="148" customFormat="1">
      <c r="A250" s="161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</row>
    <row r="251" spans="1:212" s="148" customFormat="1">
      <c r="A251" s="161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</row>
    <row r="252" spans="1:212" s="148" customFormat="1">
      <c r="A252" s="161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</row>
    <row r="253" spans="1:212" s="148" customFormat="1">
      <c r="A253" s="161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49"/>
      <c r="EJ253" s="149"/>
      <c r="EK253" s="149"/>
      <c r="EL253" s="149"/>
      <c r="EM253" s="149"/>
      <c r="EN253" s="149"/>
      <c r="EO253" s="149"/>
      <c r="EP253" s="149"/>
      <c r="EQ253" s="149"/>
      <c r="ER253" s="149"/>
      <c r="ES253" s="149"/>
      <c r="ET253" s="149"/>
      <c r="EU253" s="149"/>
      <c r="EV253" s="149"/>
      <c r="EW253" s="149"/>
      <c r="EX253" s="149"/>
      <c r="EY253" s="149"/>
      <c r="EZ253" s="149"/>
      <c r="FA253" s="149"/>
      <c r="FB253" s="149"/>
      <c r="FC253" s="149"/>
      <c r="FD253" s="149"/>
      <c r="FE253" s="149"/>
      <c r="FF253" s="149"/>
      <c r="FG253" s="149"/>
      <c r="FH253" s="149"/>
      <c r="FI253" s="149"/>
      <c r="FJ253" s="149"/>
      <c r="FK253" s="149"/>
      <c r="FL253" s="149"/>
      <c r="FM253" s="149"/>
      <c r="FN253" s="149"/>
      <c r="FO253" s="149"/>
      <c r="FP253" s="149"/>
      <c r="FQ253" s="149"/>
      <c r="FR253" s="149"/>
      <c r="FS253" s="149"/>
      <c r="FT253" s="149"/>
      <c r="FU253" s="149"/>
      <c r="FV253" s="149"/>
      <c r="FW253" s="149"/>
      <c r="FX253" s="149"/>
      <c r="FY253" s="149"/>
      <c r="FZ253" s="149"/>
      <c r="GA253" s="149"/>
      <c r="GB253" s="149"/>
      <c r="GC253" s="149"/>
      <c r="GD253" s="149"/>
      <c r="GE253" s="149"/>
      <c r="GF253" s="149"/>
      <c r="GG253" s="149"/>
      <c r="GH253" s="149"/>
      <c r="GI253" s="149"/>
      <c r="GJ253" s="149"/>
      <c r="GK253" s="149"/>
      <c r="GL253" s="149"/>
      <c r="GM253" s="149"/>
      <c r="GN253" s="149"/>
      <c r="GO253" s="149"/>
      <c r="GP253" s="149"/>
      <c r="GQ253" s="149"/>
      <c r="GR253" s="149"/>
      <c r="GS253" s="149"/>
      <c r="GT253" s="149"/>
      <c r="GU253" s="149"/>
      <c r="GV253" s="149"/>
      <c r="GW253" s="149"/>
      <c r="GX253" s="149"/>
      <c r="GY253" s="149"/>
      <c r="GZ253" s="149"/>
      <c r="HA253" s="149"/>
      <c r="HB253" s="149"/>
      <c r="HC253" s="149"/>
      <c r="HD253" s="149"/>
    </row>
    <row r="254" spans="1:212" s="148" customFormat="1">
      <c r="A254" s="161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</row>
    <row r="255" spans="1:212" s="148" customFormat="1">
      <c r="A255" s="161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</row>
    <row r="256" spans="1:212" s="148" customFormat="1">
      <c r="A256" s="161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49"/>
      <c r="FU256" s="149"/>
      <c r="FV256" s="149"/>
      <c r="FW256" s="149"/>
      <c r="FX256" s="149"/>
      <c r="FY256" s="149"/>
      <c r="FZ256" s="149"/>
      <c r="GA256" s="149"/>
      <c r="GB256" s="149"/>
      <c r="GC256" s="149"/>
      <c r="GD256" s="149"/>
      <c r="GE256" s="149"/>
      <c r="GF256" s="149"/>
      <c r="GG256" s="149"/>
      <c r="GH256" s="149"/>
      <c r="GI256" s="149"/>
      <c r="GJ256" s="149"/>
      <c r="GK256" s="149"/>
      <c r="GL256" s="149"/>
      <c r="GM256" s="149"/>
      <c r="GN256" s="149"/>
      <c r="GO256" s="149"/>
      <c r="GP256" s="149"/>
      <c r="GQ256" s="149"/>
      <c r="GR256" s="149"/>
      <c r="GS256" s="149"/>
      <c r="GT256" s="149"/>
      <c r="GU256" s="149"/>
      <c r="GV256" s="149"/>
      <c r="GW256" s="149"/>
      <c r="GX256" s="149"/>
      <c r="GY256" s="149"/>
      <c r="GZ256" s="149"/>
      <c r="HA256" s="149"/>
      <c r="HB256" s="149"/>
      <c r="HC256" s="149"/>
      <c r="HD256" s="149"/>
    </row>
    <row r="257" spans="1:212" s="148" customFormat="1">
      <c r="A257" s="161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</row>
    <row r="258" spans="1:212" s="148" customFormat="1">
      <c r="A258" s="161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</row>
    <row r="259" spans="1:212" s="148" customFormat="1">
      <c r="A259" s="161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</row>
    <row r="260" spans="1:212" s="148" customFormat="1">
      <c r="A260" s="161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</row>
    <row r="261" spans="1:212" s="148" customFormat="1">
      <c r="A261" s="161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</row>
    <row r="262" spans="1:212" s="148" customFormat="1">
      <c r="A262" s="161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</row>
    <row r="263" spans="1:212" s="148" customFormat="1">
      <c r="A263" s="161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</row>
    <row r="264" spans="1:212" s="148" customFormat="1">
      <c r="A264" s="161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49"/>
      <c r="DP264" s="149"/>
      <c r="DQ264" s="149"/>
      <c r="DR264" s="149"/>
      <c r="DS264" s="149"/>
      <c r="DT264" s="149"/>
      <c r="DU264" s="149"/>
      <c r="DV264" s="149"/>
      <c r="DW264" s="149"/>
      <c r="DX264" s="149"/>
      <c r="DY264" s="149"/>
      <c r="DZ264" s="149"/>
      <c r="EA264" s="149"/>
      <c r="EB264" s="149"/>
      <c r="EC264" s="149"/>
      <c r="ED264" s="149"/>
      <c r="EE264" s="149"/>
      <c r="EF264" s="149"/>
      <c r="EG264" s="149"/>
      <c r="EH264" s="149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49"/>
      <c r="FD264" s="149"/>
      <c r="FE264" s="149"/>
      <c r="FF264" s="149"/>
      <c r="FG264" s="149"/>
      <c r="FH264" s="149"/>
      <c r="FI264" s="149"/>
      <c r="FJ264" s="149"/>
      <c r="FK264" s="149"/>
      <c r="FL264" s="149"/>
      <c r="FM264" s="149"/>
      <c r="FN264" s="149"/>
      <c r="FO264" s="149"/>
      <c r="FP264" s="149"/>
      <c r="FQ264" s="149"/>
      <c r="FR264" s="149"/>
      <c r="FS264" s="149"/>
      <c r="FT264" s="149"/>
      <c r="FU264" s="149"/>
      <c r="FV264" s="149"/>
      <c r="FW264" s="149"/>
      <c r="FX264" s="149"/>
      <c r="FY264" s="149"/>
      <c r="FZ264" s="149"/>
      <c r="GA264" s="149"/>
      <c r="GB264" s="149"/>
      <c r="GC264" s="149"/>
      <c r="GD264" s="149"/>
      <c r="GE264" s="149"/>
      <c r="GF264" s="149"/>
      <c r="GG264" s="149"/>
      <c r="GH264" s="149"/>
      <c r="GI264" s="149"/>
      <c r="GJ264" s="149"/>
      <c r="GK264" s="149"/>
      <c r="GL264" s="149"/>
      <c r="GM264" s="149"/>
      <c r="GN264" s="149"/>
      <c r="GO264" s="149"/>
      <c r="GP264" s="149"/>
      <c r="GQ264" s="149"/>
      <c r="GR264" s="149"/>
      <c r="GS264" s="149"/>
      <c r="GT264" s="149"/>
      <c r="GU264" s="149"/>
      <c r="GV264" s="149"/>
      <c r="GW264" s="149"/>
      <c r="GX264" s="149"/>
      <c r="GY264" s="149"/>
      <c r="GZ264" s="149"/>
      <c r="HA264" s="149"/>
      <c r="HB264" s="149"/>
      <c r="HC264" s="149"/>
      <c r="HD264" s="149"/>
    </row>
    <row r="265" spans="1:212" s="148" customFormat="1">
      <c r="A265" s="161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</row>
    <row r="266" spans="1:212" s="148" customFormat="1">
      <c r="A266" s="161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49"/>
      <c r="FN266" s="149"/>
      <c r="FO266" s="149"/>
      <c r="FP266" s="149"/>
      <c r="FQ266" s="149"/>
      <c r="FR266" s="149"/>
      <c r="FS266" s="149"/>
      <c r="FT266" s="149"/>
      <c r="FU266" s="149"/>
      <c r="FV266" s="149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49"/>
      <c r="GR266" s="149"/>
      <c r="GS266" s="149"/>
      <c r="GT266" s="149"/>
      <c r="GU266" s="149"/>
      <c r="GV266" s="149"/>
      <c r="GW266" s="149"/>
      <c r="GX266" s="149"/>
      <c r="GY266" s="149"/>
      <c r="GZ266" s="149"/>
      <c r="HA266" s="149"/>
      <c r="HB266" s="149"/>
      <c r="HC266" s="149"/>
      <c r="HD266" s="149"/>
    </row>
    <row r="267" spans="1:212" s="148" customFormat="1">
      <c r="A267" s="161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49"/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49"/>
      <c r="DZ267" s="149"/>
      <c r="EA267" s="149"/>
      <c r="EB267" s="149"/>
      <c r="EC267" s="149"/>
      <c r="ED267" s="149"/>
      <c r="EE267" s="149"/>
      <c r="EF267" s="149"/>
      <c r="EG267" s="149"/>
      <c r="EH267" s="149"/>
      <c r="EI267" s="149"/>
      <c r="EJ267" s="149"/>
      <c r="EK267" s="149"/>
      <c r="EL267" s="149"/>
      <c r="EM267" s="149"/>
      <c r="EN267" s="149"/>
      <c r="EO267" s="149"/>
      <c r="EP267" s="149"/>
      <c r="EQ267" s="149"/>
      <c r="ER267" s="149"/>
      <c r="ES267" s="149"/>
      <c r="ET267" s="149"/>
      <c r="EU267" s="149"/>
      <c r="EV267" s="149"/>
      <c r="EW267" s="149"/>
      <c r="EX267" s="149"/>
      <c r="EY267" s="149"/>
      <c r="EZ267" s="149"/>
      <c r="FA267" s="149"/>
      <c r="FB267" s="149"/>
      <c r="FC267" s="149"/>
      <c r="FD267" s="149"/>
      <c r="FE267" s="149"/>
      <c r="FF267" s="149"/>
      <c r="FG267" s="149"/>
      <c r="FH267" s="149"/>
      <c r="FI267" s="149"/>
      <c r="FJ267" s="149"/>
      <c r="FK267" s="149"/>
      <c r="FL267" s="149"/>
      <c r="FM267" s="149"/>
      <c r="FN267" s="149"/>
      <c r="FO267" s="149"/>
      <c r="FP267" s="149"/>
      <c r="FQ267" s="149"/>
      <c r="FR267" s="149"/>
      <c r="FS267" s="149"/>
      <c r="FT267" s="149"/>
      <c r="FU267" s="149"/>
      <c r="FV267" s="149"/>
      <c r="FW267" s="149"/>
      <c r="FX267" s="149"/>
      <c r="FY267" s="149"/>
      <c r="FZ267" s="149"/>
      <c r="GA267" s="149"/>
      <c r="GB267" s="149"/>
      <c r="GC267" s="149"/>
      <c r="GD267" s="149"/>
      <c r="GE267" s="149"/>
      <c r="GF267" s="149"/>
      <c r="GG267" s="149"/>
      <c r="GH267" s="149"/>
      <c r="GI267" s="149"/>
      <c r="GJ267" s="149"/>
      <c r="GK267" s="149"/>
      <c r="GL267" s="149"/>
      <c r="GM267" s="149"/>
      <c r="GN267" s="149"/>
      <c r="GO267" s="149"/>
      <c r="GP267" s="149"/>
      <c r="GQ267" s="149"/>
      <c r="GR267" s="149"/>
      <c r="GS267" s="149"/>
      <c r="GT267" s="149"/>
      <c r="GU267" s="149"/>
      <c r="GV267" s="149"/>
      <c r="GW267" s="149"/>
      <c r="GX267" s="149"/>
      <c r="GY267" s="149"/>
      <c r="GZ267" s="149"/>
      <c r="HA267" s="149"/>
      <c r="HB267" s="149"/>
      <c r="HC267" s="149"/>
      <c r="HD267" s="149"/>
    </row>
    <row r="268" spans="1:212" s="148" customFormat="1">
      <c r="A268" s="161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  <c r="BL268" s="149"/>
      <c r="BM268" s="149"/>
      <c r="BN268" s="149"/>
      <c r="BO268" s="149"/>
      <c r="BP268" s="149"/>
      <c r="BQ268" s="149"/>
      <c r="BR268" s="149"/>
      <c r="BS268" s="149"/>
      <c r="BT268" s="149"/>
      <c r="BU268" s="149"/>
      <c r="BV268" s="149"/>
      <c r="BW268" s="149"/>
      <c r="BX268" s="149"/>
      <c r="BY268" s="149"/>
      <c r="BZ268" s="149"/>
      <c r="CA268" s="149"/>
      <c r="CB268" s="149"/>
      <c r="CC268" s="149"/>
      <c r="CD268" s="149"/>
      <c r="CE268" s="149"/>
      <c r="CF268" s="149"/>
      <c r="CG268" s="149"/>
      <c r="CH268" s="149"/>
      <c r="CI268" s="149"/>
      <c r="CJ268" s="149"/>
      <c r="CK268" s="149"/>
      <c r="CL268" s="149"/>
      <c r="CM268" s="149"/>
      <c r="CN268" s="149"/>
      <c r="CO268" s="149"/>
      <c r="CP268" s="149"/>
      <c r="CQ268" s="149"/>
      <c r="CR268" s="149"/>
      <c r="CS268" s="149"/>
      <c r="CT268" s="149"/>
      <c r="CU268" s="149"/>
      <c r="CV268" s="149"/>
      <c r="CW268" s="149"/>
      <c r="CX268" s="149"/>
      <c r="CY268" s="149"/>
      <c r="CZ268" s="149"/>
      <c r="DA268" s="149"/>
      <c r="DB268" s="149"/>
      <c r="DC268" s="149"/>
      <c r="DD268" s="149"/>
      <c r="DE268" s="149"/>
      <c r="DF268" s="149"/>
      <c r="DG268" s="149"/>
      <c r="DH268" s="149"/>
      <c r="DI268" s="149"/>
      <c r="DJ268" s="149"/>
      <c r="DK268" s="149"/>
      <c r="DL268" s="149"/>
      <c r="DM268" s="149"/>
      <c r="DN268" s="149"/>
      <c r="DO268" s="149"/>
      <c r="DP268" s="149"/>
      <c r="DQ268" s="149"/>
      <c r="DR268" s="149"/>
      <c r="DS268" s="149"/>
      <c r="DT268" s="149"/>
      <c r="DU268" s="149"/>
      <c r="DV268" s="149"/>
      <c r="DW268" s="149"/>
      <c r="DX268" s="149"/>
      <c r="DY268" s="149"/>
      <c r="DZ268" s="149"/>
      <c r="EA268" s="149"/>
      <c r="EB268" s="149"/>
      <c r="EC268" s="149"/>
      <c r="ED268" s="149"/>
      <c r="EE268" s="149"/>
      <c r="EF268" s="149"/>
      <c r="EG268" s="149"/>
      <c r="EH268" s="149"/>
      <c r="EI268" s="149"/>
      <c r="EJ268" s="149"/>
      <c r="EK268" s="149"/>
      <c r="EL268" s="149"/>
      <c r="EM268" s="149"/>
      <c r="EN268" s="149"/>
      <c r="EO268" s="149"/>
      <c r="EP268" s="149"/>
      <c r="EQ268" s="149"/>
      <c r="ER268" s="149"/>
      <c r="ES268" s="149"/>
      <c r="ET268" s="149"/>
      <c r="EU268" s="149"/>
      <c r="EV268" s="149"/>
      <c r="EW268" s="149"/>
      <c r="EX268" s="149"/>
      <c r="EY268" s="149"/>
      <c r="EZ268" s="149"/>
      <c r="FA268" s="149"/>
      <c r="FB268" s="149"/>
      <c r="FC268" s="149"/>
      <c r="FD268" s="149"/>
      <c r="FE268" s="149"/>
      <c r="FF268" s="149"/>
      <c r="FG268" s="149"/>
      <c r="FH268" s="149"/>
      <c r="FI268" s="149"/>
      <c r="FJ268" s="149"/>
      <c r="FK268" s="149"/>
      <c r="FL268" s="149"/>
      <c r="FM268" s="149"/>
      <c r="FN268" s="149"/>
      <c r="FO268" s="149"/>
      <c r="FP268" s="149"/>
      <c r="FQ268" s="149"/>
      <c r="FR268" s="149"/>
      <c r="FS268" s="149"/>
      <c r="FT268" s="149"/>
      <c r="FU268" s="149"/>
      <c r="FV268" s="149"/>
      <c r="FW268" s="149"/>
      <c r="FX268" s="149"/>
      <c r="FY268" s="149"/>
      <c r="FZ268" s="149"/>
      <c r="GA268" s="149"/>
      <c r="GB268" s="149"/>
      <c r="GC268" s="149"/>
      <c r="GD268" s="149"/>
      <c r="GE268" s="149"/>
      <c r="GF268" s="149"/>
      <c r="GG268" s="149"/>
      <c r="GH268" s="149"/>
      <c r="GI268" s="149"/>
      <c r="GJ268" s="149"/>
      <c r="GK268" s="149"/>
      <c r="GL268" s="149"/>
      <c r="GM268" s="149"/>
      <c r="GN268" s="149"/>
      <c r="GO268" s="149"/>
      <c r="GP268" s="149"/>
      <c r="GQ268" s="149"/>
      <c r="GR268" s="149"/>
      <c r="GS268" s="149"/>
      <c r="GT268" s="149"/>
      <c r="GU268" s="149"/>
      <c r="GV268" s="149"/>
      <c r="GW268" s="149"/>
      <c r="GX268" s="149"/>
      <c r="GY268" s="149"/>
      <c r="GZ268" s="149"/>
      <c r="HA268" s="149"/>
      <c r="HB268" s="149"/>
      <c r="HC268" s="149"/>
      <c r="HD268" s="149"/>
    </row>
    <row r="269" spans="1:212" s="148" customFormat="1">
      <c r="A269" s="161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  <c r="BL269" s="149"/>
      <c r="BM269" s="149"/>
      <c r="BN269" s="149"/>
      <c r="BO269" s="149"/>
      <c r="BP269" s="149"/>
      <c r="BQ269" s="149"/>
      <c r="BR269" s="149"/>
      <c r="BS269" s="149"/>
      <c r="BT269" s="149"/>
      <c r="BU269" s="149"/>
      <c r="BV269" s="149"/>
      <c r="BW269" s="149"/>
      <c r="BX269" s="149"/>
      <c r="BY269" s="149"/>
      <c r="BZ269" s="149"/>
      <c r="CA269" s="149"/>
      <c r="CB269" s="149"/>
      <c r="CC269" s="149"/>
      <c r="CD269" s="149"/>
      <c r="CE269" s="149"/>
      <c r="CF269" s="149"/>
      <c r="CG269" s="149"/>
      <c r="CH269" s="149"/>
      <c r="CI269" s="149"/>
      <c r="CJ269" s="149"/>
      <c r="CK269" s="149"/>
      <c r="CL269" s="149"/>
      <c r="CM269" s="149"/>
      <c r="CN269" s="149"/>
      <c r="CO269" s="149"/>
      <c r="CP269" s="149"/>
      <c r="CQ269" s="149"/>
      <c r="CR269" s="149"/>
      <c r="CS269" s="149"/>
      <c r="CT269" s="149"/>
      <c r="CU269" s="149"/>
      <c r="CV269" s="149"/>
      <c r="CW269" s="149"/>
      <c r="CX269" s="149"/>
      <c r="CY269" s="149"/>
      <c r="CZ269" s="149"/>
      <c r="DA269" s="149"/>
      <c r="DB269" s="149"/>
      <c r="DC269" s="149"/>
      <c r="DD269" s="149"/>
      <c r="DE269" s="149"/>
      <c r="DF269" s="149"/>
      <c r="DG269" s="149"/>
      <c r="DH269" s="149"/>
      <c r="DI269" s="149"/>
      <c r="DJ269" s="149"/>
      <c r="DK269" s="149"/>
      <c r="DL269" s="149"/>
      <c r="DM269" s="149"/>
      <c r="DN269" s="149"/>
      <c r="DO269" s="149"/>
      <c r="DP269" s="149"/>
      <c r="DQ269" s="149"/>
      <c r="DR269" s="149"/>
      <c r="DS269" s="149"/>
      <c r="DT269" s="149"/>
      <c r="DU269" s="149"/>
      <c r="DV269" s="149"/>
      <c r="DW269" s="149"/>
      <c r="DX269" s="149"/>
      <c r="DY269" s="149"/>
      <c r="DZ269" s="149"/>
      <c r="EA269" s="149"/>
      <c r="EB269" s="149"/>
      <c r="EC269" s="149"/>
      <c r="ED269" s="149"/>
      <c r="EE269" s="149"/>
      <c r="EF269" s="149"/>
      <c r="EG269" s="149"/>
      <c r="EH269" s="149"/>
      <c r="EI269" s="149"/>
      <c r="EJ269" s="149"/>
      <c r="EK269" s="149"/>
      <c r="EL269" s="149"/>
      <c r="EM269" s="149"/>
      <c r="EN269" s="149"/>
      <c r="EO269" s="149"/>
      <c r="EP269" s="149"/>
      <c r="EQ269" s="149"/>
      <c r="ER269" s="149"/>
      <c r="ES269" s="149"/>
      <c r="ET269" s="149"/>
      <c r="EU269" s="149"/>
      <c r="EV269" s="149"/>
      <c r="EW269" s="149"/>
      <c r="EX269" s="149"/>
      <c r="EY269" s="149"/>
      <c r="EZ269" s="149"/>
      <c r="FA269" s="149"/>
      <c r="FB269" s="149"/>
      <c r="FC269" s="149"/>
      <c r="FD269" s="149"/>
      <c r="FE269" s="149"/>
      <c r="FF269" s="149"/>
      <c r="FG269" s="149"/>
      <c r="FH269" s="149"/>
      <c r="FI269" s="149"/>
      <c r="FJ269" s="149"/>
      <c r="FK269" s="149"/>
      <c r="FL269" s="149"/>
      <c r="FM269" s="149"/>
      <c r="FN269" s="149"/>
      <c r="FO269" s="149"/>
      <c r="FP269" s="149"/>
      <c r="FQ269" s="149"/>
      <c r="FR269" s="149"/>
      <c r="FS269" s="149"/>
      <c r="FT269" s="149"/>
      <c r="FU269" s="149"/>
      <c r="FV269" s="149"/>
      <c r="FW269" s="149"/>
      <c r="FX269" s="149"/>
      <c r="FY269" s="149"/>
      <c r="FZ269" s="149"/>
      <c r="GA269" s="149"/>
      <c r="GB269" s="149"/>
      <c r="GC269" s="149"/>
      <c r="GD269" s="149"/>
      <c r="GE269" s="149"/>
      <c r="GF269" s="149"/>
      <c r="GG269" s="149"/>
      <c r="GH269" s="149"/>
      <c r="GI269" s="149"/>
      <c r="GJ269" s="149"/>
      <c r="GK269" s="149"/>
      <c r="GL269" s="149"/>
      <c r="GM269" s="149"/>
      <c r="GN269" s="149"/>
      <c r="GO269" s="149"/>
      <c r="GP269" s="149"/>
      <c r="GQ269" s="149"/>
      <c r="GR269" s="149"/>
      <c r="GS269" s="149"/>
      <c r="GT269" s="149"/>
      <c r="GU269" s="149"/>
      <c r="GV269" s="149"/>
      <c r="GW269" s="149"/>
      <c r="GX269" s="149"/>
      <c r="GY269" s="149"/>
      <c r="GZ269" s="149"/>
      <c r="HA269" s="149"/>
      <c r="HB269" s="149"/>
      <c r="HC269" s="149"/>
      <c r="HD269" s="149"/>
    </row>
    <row r="270" spans="1:212" s="148" customFormat="1">
      <c r="A270" s="161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49"/>
      <c r="CB270" s="149"/>
      <c r="CC270" s="149"/>
      <c r="CD270" s="149"/>
      <c r="CE270" s="149"/>
      <c r="CF270" s="149"/>
      <c r="CG270" s="149"/>
      <c r="CH270" s="149"/>
      <c r="CI270" s="149"/>
      <c r="CJ270" s="149"/>
      <c r="CK270" s="149"/>
      <c r="CL270" s="149"/>
      <c r="CM270" s="149"/>
      <c r="CN270" s="149"/>
      <c r="CO270" s="149"/>
      <c r="CP270" s="149"/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49"/>
      <c r="DE270" s="149"/>
      <c r="DF270" s="149"/>
      <c r="DG270" s="149"/>
      <c r="DH270" s="149"/>
      <c r="DI270" s="149"/>
      <c r="DJ270" s="149"/>
      <c r="DK270" s="149"/>
      <c r="DL270" s="149"/>
      <c r="DM270" s="149"/>
      <c r="DN270" s="149"/>
      <c r="DO270" s="149"/>
      <c r="DP270" s="149"/>
      <c r="DQ270" s="149"/>
      <c r="DR270" s="149"/>
      <c r="DS270" s="149"/>
      <c r="DT270" s="149"/>
      <c r="DU270" s="149"/>
      <c r="DV270" s="149"/>
      <c r="DW270" s="149"/>
      <c r="DX270" s="149"/>
      <c r="DY270" s="149"/>
      <c r="DZ270" s="149"/>
      <c r="EA270" s="149"/>
      <c r="EB270" s="149"/>
      <c r="EC270" s="149"/>
      <c r="ED270" s="149"/>
      <c r="EE270" s="149"/>
      <c r="EF270" s="149"/>
      <c r="EG270" s="149"/>
      <c r="EH270" s="149"/>
      <c r="EI270" s="149"/>
      <c r="EJ270" s="149"/>
      <c r="EK270" s="149"/>
      <c r="EL270" s="149"/>
      <c r="EM270" s="149"/>
      <c r="EN270" s="149"/>
      <c r="EO270" s="149"/>
      <c r="EP270" s="149"/>
      <c r="EQ270" s="149"/>
      <c r="ER270" s="149"/>
      <c r="ES270" s="149"/>
      <c r="ET270" s="149"/>
      <c r="EU270" s="149"/>
      <c r="EV270" s="149"/>
      <c r="EW270" s="149"/>
      <c r="EX270" s="149"/>
      <c r="EY270" s="149"/>
      <c r="EZ270" s="149"/>
      <c r="FA270" s="149"/>
      <c r="FB270" s="149"/>
      <c r="FC270" s="149"/>
      <c r="FD270" s="149"/>
      <c r="FE270" s="149"/>
      <c r="FF270" s="149"/>
      <c r="FG270" s="149"/>
      <c r="FH270" s="149"/>
      <c r="FI270" s="149"/>
      <c r="FJ270" s="149"/>
      <c r="FK270" s="149"/>
      <c r="FL270" s="149"/>
      <c r="FM270" s="149"/>
      <c r="FN270" s="149"/>
      <c r="FO270" s="149"/>
      <c r="FP270" s="149"/>
      <c r="FQ270" s="149"/>
      <c r="FR270" s="149"/>
      <c r="FS270" s="149"/>
      <c r="FT270" s="149"/>
      <c r="FU270" s="149"/>
      <c r="FV270" s="149"/>
      <c r="FW270" s="149"/>
      <c r="FX270" s="149"/>
      <c r="FY270" s="149"/>
      <c r="FZ270" s="149"/>
      <c r="GA270" s="149"/>
      <c r="GB270" s="149"/>
      <c r="GC270" s="149"/>
      <c r="GD270" s="149"/>
      <c r="GE270" s="149"/>
      <c r="GF270" s="149"/>
      <c r="GG270" s="149"/>
      <c r="GH270" s="149"/>
      <c r="GI270" s="149"/>
      <c r="GJ270" s="149"/>
      <c r="GK270" s="149"/>
      <c r="GL270" s="149"/>
      <c r="GM270" s="149"/>
      <c r="GN270" s="149"/>
      <c r="GO270" s="149"/>
      <c r="GP270" s="149"/>
      <c r="GQ270" s="149"/>
      <c r="GR270" s="149"/>
      <c r="GS270" s="149"/>
      <c r="GT270" s="149"/>
      <c r="GU270" s="149"/>
      <c r="GV270" s="149"/>
      <c r="GW270" s="149"/>
      <c r="GX270" s="149"/>
      <c r="GY270" s="149"/>
      <c r="GZ270" s="149"/>
      <c r="HA270" s="149"/>
      <c r="HB270" s="149"/>
      <c r="HC270" s="149"/>
      <c r="HD270" s="149"/>
    </row>
    <row r="271" spans="1:212" s="148" customFormat="1">
      <c r="A271" s="161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49"/>
      <c r="BZ271" s="149"/>
      <c r="CA271" s="149"/>
      <c r="CB271" s="149"/>
      <c r="CC271" s="149"/>
      <c r="CD271" s="149"/>
      <c r="CE271" s="149"/>
      <c r="CF271" s="149"/>
      <c r="CG271" s="149"/>
      <c r="CH271" s="149"/>
      <c r="CI271" s="149"/>
      <c r="CJ271" s="149"/>
      <c r="CK271" s="149"/>
      <c r="CL271" s="149"/>
      <c r="CM271" s="149"/>
      <c r="CN271" s="149"/>
      <c r="CO271" s="149"/>
      <c r="CP271" s="149"/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49"/>
      <c r="DE271" s="149"/>
      <c r="DF271" s="149"/>
      <c r="DG271" s="149"/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49"/>
      <c r="EJ271" s="149"/>
      <c r="EK271" s="149"/>
      <c r="EL271" s="149"/>
      <c r="EM271" s="149"/>
      <c r="EN271" s="149"/>
      <c r="EO271" s="149"/>
      <c r="EP271" s="149"/>
      <c r="EQ271" s="149"/>
      <c r="ER271" s="149"/>
      <c r="ES271" s="149"/>
      <c r="ET271" s="149"/>
      <c r="EU271" s="149"/>
      <c r="EV271" s="149"/>
      <c r="EW271" s="149"/>
      <c r="EX271" s="149"/>
      <c r="EY271" s="149"/>
      <c r="EZ271" s="149"/>
      <c r="FA271" s="149"/>
      <c r="FB271" s="149"/>
      <c r="FC271" s="149"/>
      <c r="FD271" s="149"/>
      <c r="FE271" s="149"/>
      <c r="FF271" s="149"/>
      <c r="FG271" s="149"/>
      <c r="FH271" s="149"/>
      <c r="FI271" s="149"/>
      <c r="FJ271" s="149"/>
      <c r="FK271" s="149"/>
      <c r="FL271" s="149"/>
      <c r="FM271" s="149"/>
      <c r="FN271" s="149"/>
      <c r="FO271" s="149"/>
      <c r="FP271" s="149"/>
      <c r="FQ271" s="149"/>
      <c r="FR271" s="149"/>
      <c r="FS271" s="149"/>
      <c r="FT271" s="149"/>
      <c r="FU271" s="149"/>
      <c r="FV271" s="149"/>
      <c r="FW271" s="149"/>
      <c r="FX271" s="149"/>
      <c r="FY271" s="149"/>
      <c r="FZ271" s="149"/>
      <c r="GA271" s="149"/>
      <c r="GB271" s="149"/>
      <c r="GC271" s="149"/>
      <c r="GD271" s="149"/>
      <c r="GE271" s="149"/>
      <c r="GF271" s="149"/>
      <c r="GG271" s="149"/>
      <c r="GH271" s="149"/>
      <c r="GI271" s="149"/>
      <c r="GJ271" s="149"/>
      <c r="GK271" s="149"/>
      <c r="GL271" s="149"/>
      <c r="GM271" s="149"/>
      <c r="GN271" s="149"/>
      <c r="GO271" s="149"/>
      <c r="GP271" s="149"/>
      <c r="GQ271" s="149"/>
      <c r="GR271" s="149"/>
      <c r="GS271" s="149"/>
      <c r="GT271" s="149"/>
      <c r="GU271" s="149"/>
      <c r="GV271" s="149"/>
      <c r="GW271" s="149"/>
      <c r="GX271" s="149"/>
      <c r="GY271" s="149"/>
      <c r="GZ271" s="149"/>
      <c r="HA271" s="149"/>
      <c r="HB271" s="149"/>
      <c r="HC271" s="149"/>
      <c r="HD271" s="149"/>
    </row>
    <row r="272" spans="1:212" s="148" customFormat="1">
      <c r="A272" s="161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49"/>
      <c r="CG272" s="149"/>
      <c r="CH272" s="149"/>
      <c r="CI272" s="149"/>
      <c r="CJ272" s="149"/>
      <c r="CK272" s="149"/>
      <c r="CL272" s="149"/>
      <c r="CM272" s="149"/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49"/>
      <c r="DG272" s="149"/>
      <c r="DH272" s="149"/>
      <c r="DI272" s="149"/>
      <c r="DJ272" s="149"/>
      <c r="DK272" s="149"/>
      <c r="DL272" s="149"/>
      <c r="DM272" s="149"/>
      <c r="DN272" s="149"/>
      <c r="DO272" s="149"/>
      <c r="DP272" s="149"/>
      <c r="DQ272" s="149"/>
      <c r="DR272" s="149"/>
      <c r="DS272" s="149"/>
      <c r="DT272" s="149"/>
      <c r="DU272" s="149"/>
      <c r="DV272" s="149"/>
      <c r="DW272" s="149"/>
      <c r="DX272" s="149"/>
      <c r="DY272" s="149"/>
      <c r="DZ272" s="149"/>
      <c r="EA272" s="149"/>
      <c r="EB272" s="149"/>
      <c r="EC272" s="149"/>
      <c r="ED272" s="149"/>
      <c r="EE272" s="149"/>
      <c r="EF272" s="149"/>
      <c r="EG272" s="149"/>
      <c r="EH272" s="149"/>
      <c r="EI272" s="149"/>
      <c r="EJ272" s="149"/>
      <c r="EK272" s="149"/>
      <c r="EL272" s="149"/>
      <c r="EM272" s="149"/>
      <c r="EN272" s="149"/>
      <c r="EO272" s="149"/>
      <c r="EP272" s="149"/>
      <c r="EQ272" s="149"/>
      <c r="ER272" s="149"/>
      <c r="ES272" s="149"/>
      <c r="ET272" s="149"/>
      <c r="EU272" s="149"/>
      <c r="EV272" s="149"/>
      <c r="EW272" s="149"/>
      <c r="EX272" s="149"/>
      <c r="EY272" s="149"/>
      <c r="EZ272" s="149"/>
      <c r="FA272" s="149"/>
      <c r="FB272" s="149"/>
      <c r="FC272" s="149"/>
      <c r="FD272" s="149"/>
      <c r="FE272" s="149"/>
      <c r="FF272" s="149"/>
      <c r="FG272" s="149"/>
      <c r="FH272" s="149"/>
      <c r="FI272" s="149"/>
      <c r="FJ272" s="149"/>
      <c r="FK272" s="149"/>
      <c r="FL272" s="149"/>
      <c r="FM272" s="149"/>
      <c r="FN272" s="149"/>
      <c r="FO272" s="149"/>
      <c r="FP272" s="149"/>
      <c r="FQ272" s="149"/>
      <c r="FR272" s="149"/>
      <c r="FS272" s="149"/>
      <c r="FT272" s="149"/>
      <c r="FU272" s="149"/>
      <c r="FV272" s="149"/>
      <c r="FW272" s="149"/>
      <c r="FX272" s="149"/>
      <c r="FY272" s="149"/>
      <c r="FZ272" s="149"/>
      <c r="GA272" s="149"/>
      <c r="GB272" s="149"/>
      <c r="GC272" s="149"/>
      <c r="GD272" s="149"/>
      <c r="GE272" s="149"/>
      <c r="GF272" s="149"/>
      <c r="GG272" s="149"/>
      <c r="GH272" s="149"/>
      <c r="GI272" s="149"/>
      <c r="GJ272" s="149"/>
      <c r="GK272" s="149"/>
      <c r="GL272" s="149"/>
      <c r="GM272" s="149"/>
      <c r="GN272" s="149"/>
      <c r="GO272" s="149"/>
      <c r="GP272" s="149"/>
      <c r="GQ272" s="149"/>
      <c r="GR272" s="149"/>
      <c r="GS272" s="149"/>
      <c r="GT272" s="149"/>
      <c r="GU272" s="149"/>
      <c r="GV272" s="149"/>
      <c r="GW272" s="149"/>
      <c r="GX272" s="149"/>
      <c r="GY272" s="149"/>
      <c r="GZ272" s="149"/>
      <c r="HA272" s="149"/>
      <c r="HB272" s="149"/>
      <c r="HC272" s="149"/>
      <c r="HD272" s="149"/>
    </row>
    <row r="273" spans="1:212" s="148" customFormat="1">
      <c r="A273" s="161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49"/>
      <c r="CG273" s="149"/>
      <c r="CH273" s="149"/>
      <c r="CI273" s="149"/>
      <c r="CJ273" s="149"/>
      <c r="CK273" s="149"/>
      <c r="CL273" s="149"/>
      <c r="CM273" s="149"/>
      <c r="CN273" s="149"/>
      <c r="CO273" s="149"/>
      <c r="CP273" s="149"/>
      <c r="CQ273" s="149"/>
      <c r="CR273" s="149"/>
      <c r="CS273" s="149"/>
      <c r="CT273" s="149"/>
      <c r="CU273" s="149"/>
      <c r="CV273" s="149"/>
      <c r="CW273" s="149"/>
      <c r="CX273" s="149"/>
      <c r="CY273" s="149"/>
      <c r="CZ273" s="149"/>
      <c r="DA273" s="149"/>
      <c r="DB273" s="149"/>
      <c r="DC273" s="149"/>
      <c r="DD273" s="149"/>
      <c r="DE273" s="149"/>
      <c r="DF273" s="149"/>
      <c r="DG273" s="149"/>
      <c r="DH273" s="149"/>
      <c r="DI273" s="149"/>
      <c r="DJ273" s="149"/>
      <c r="DK273" s="149"/>
      <c r="DL273" s="149"/>
      <c r="DM273" s="149"/>
      <c r="DN273" s="149"/>
      <c r="DO273" s="149"/>
      <c r="DP273" s="149"/>
      <c r="DQ273" s="149"/>
      <c r="DR273" s="149"/>
      <c r="DS273" s="149"/>
      <c r="DT273" s="149"/>
      <c r="DU273" s="149"/>
      <c r="DV273" s="149"/>
      <c r="DW273" s="149"/>
      <c r="DX273" s="149"/>
      <c r="DY273" s="149"/>
      <c r="DZ273" s="149"/>
      <c r="EA273" s="149"/>
      <c r="EB273" s="149"/>
      <c r="EC273" s="149"/>
      <c r="ED273" s="149"/>
      <c r="EE273" s="149"/>
      <c r="EF273" s="149"/>
      <c r="EG273" s="149"/>
      <c r="EH273" s="149"/>
      <c r="EI273" s="149"/>
      <c r="EJ273" s="149"/>
      <c r="EK273" s="149"/>
      <c r="EL273" s="149"/>
      <c r="EM273" s="149"/>
      <c r="EN273" s="149"/>
      <c r="EO273" s="149"/>
      <c r="EP273" s="149"/>
      <c r="EQ273" s="149"/>
      <c r="ER273" s="149"/>
      <c r="ES273" s="149"/>
      <c r="ET273" s="149"/>
      <c r="EU273" s="149"/>
      <c r="EV273" s="149"/>
      <c r="EW273" s="149"/>
      <c r="EX273" s="149"/>
      <c r="EY273" s="149"/>
      <c r="EZ273" s="149"/>
      <c r="FA273" s="149"/>
      <c r="FB273" s="149"/>
      <c r="FC273" s="149"/>
      <c r="FD273" s="149"/>
      <c r="FE273" s="149"/>
      <c r="FF273" s="149"/>
      <c r="FG273" s="149"/>
      <c r="FH273" s="149"/>
      <c r="FI273" s="149"/>
      <c r="FJ273" s="149"/>
      <c r="FK273" s="149"/>
      <c r="FL273" s="149"/>
      <c r="FM273" s="149"/>
      <c r="FN273" s="149"/>
      <c r="FO273" s="149"/>
      <c r="FP273" s="149"/>
      <c r="FQ273" s="149"/>
      <c r="FR273" s="149"/>
      <c r="FS273" s="149"/>
      <c r="FT273" s="149"/>
      <c r="FU273" s="149"/>
      <c r="FV273" s="149"/>
      <c r="FW273" s="149"/>
      <c r="FX273" s="149"/>
      <c r="FY273" s="149"/>
      <c r="FZ273" s="149"/>
      <c r="GA273" s="149"/>
      <c r="GB273" s="149"/>
      <c r="GC273" s="149"/>
      <c r="GD273" s="149"/>
      <c r="GE273" s="149"/>
      <c r="GF273" s="149"/>
      <c r="GG273" s="149"/>
      <c r="GH273" s="149"/>
      <c r="GI273" s="149"/>
      <c r="GJ273" s="149"/>
      <c r="GK273" s="149"/>
      <c r="GL273" s="149"/>
      <c r="GM273" s="149"/>
      <c r="GN273" s="149"/>
      <c r="GO273" s="149"/>
      <c r="GP273" s="149"/>
      <c r="GQ273" s="149"/>
      <c r="GR273" s="149"/>
      <c r="GS273" s="149"/>
      <c r="GT273" s="149"/>
      <c r="GU273" s="149"/>
      <c r="GV273" s="149"/>
      <c r="GW273" s="149"/>
      <c r="GX273" s="149"/>
      <c r="GY273" s="149"/>
      <c r="GZ273" s="149"/>
      <c r="HA273" s="149"/>
      <c r="HB273" s="149"/>
      <c r="HC273" s="149"/>
      <c r="HD273" s="149"/>
    </row>
    <row r="274" spans="1:212" s="148" customFormat="1">
      <c r="A274" s="161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49"/>
      <c r="CG274" s="149"/>
      <c r="CH274" s="149"/>
      <c r="CI274" s="149"/>
      <c r="CJ274" s="149"/>
      <c r="CK274" s="149"/>
      <c r="CL274" s="149"/>
      <c r="CM274" s="149"/>
      <c r="CN274" s="149"/>
      <c r="CO274" s="149"/>
      <c r="CP274" s="149"/>
      <c r="CQ274" s="149"/>
      <c r="CR274" s="149"/>
      <c r="CS274" s="149"/>
      <c r="CT274" s="149"/>
      <c r="CU274" s="149"/>
      <c r="CV274" s="149"/>
      <c r="CW274" s="149"/>
      <c r="CX274" s="149"/>
      <c r="CY274" s="149"/>
      <c r="CZ274" s="149"/>
      <c r="DA274" s="149"/>
      <c r="DB274" s="149"/>
      <c r="DC274" s="149"/>
      <c r="DD274" s="149"/>
      <c r="DE274" s="149"/>
      <c r="DF274" s="149"/>
      <c r="DG274" s="149"/>
      <c r="DH274" s="149"/>
      <c r="DI274" s="149"/>
      <c r="DJ274" s="149"/>
      <c r="DK274" s="149"/>
      <c r="DL274" s="149"/>
      <c r="DM274" s="149"/>
      <c r="DN274" s="149"/>
      <c r="DO274" s="149"/>
      <c r="DP274" s="149"/>
      <c r="DQ274" s="149"/>
      <c r="DR274" s="149"/>
      <c r="DS274" s="149"/>
      <c r="DT274" s="149"/>
      <c r="DU274" s="149"/>
      <c r="DV274" s="149"/>
      <c r="DW274" s="149"/>
      <c r="DX274" s="149"/>
      <c r="DY274" s="149"/>
      <c r="DZ274" s="149"/>
      <c r="EA274" s="149"/>
      <c r="EB274" s="149"/>
      <c r="EC274" s="149"/>
      <c r="ED274" s="149"/>
      <c r="EE274" s="149"/>
      <c r="EF274" s="149"/>
      <c r="EG274" s="149"/>
      <c r="EH274" s="149"/>
      <c r="EI274" s="149"/>
      <c r="EJ274" s="149"/>
      <c r="EK274" s="149"/>
      <c r="EL274" s="149"/>
      <c r="EM274" s="149"/>
      <c r="EN274" s="149"/>
      <c r="EO274" s="149"/>
      <c r="EP274" s="149"/>
      <c r="EQ274" s="149"/>
      <c r="ER274" s="149"/>
      <c r="ES274" s="149"/>
      <c r="ET274" s="149"/>
      <c r="EU274" s="149"/>
      <c r="EV274" s="149"/>
      <c r="EW274" s="149"/>
      <c r="EX274" s="149"/>
      <c r="EY274" s="149"/>
      <c r="EZ274" s="149"/>
      <c r="FA274" s="149"/>
      <c r="FB274" s="149"/>
      <c r="FC274" s="149"/>
      <c r="FD274" s="149"/>
      <c r="FE274" s="149"/>
      <c r="FF274" s="149"/>
      <c r="FG274" s="149"/>
      <c r="FH274" s="149"/>
      <c r="FI274" s="149"/>
      <c r="FJ274" s="149"/>
      <c r="FK274" s="149"/>
      <c r="FL274" s="149"/>
      <c r="FM274" s="149"/>
      <c r="FN274" s="149"/>
      <c r="FO274" s="149"/>
      <c r="FP274" s="149"/>
      <c r="FQ274" s="149"/>
      <c r="FR274" s="149"/>
      <c r="FS274" s="149"/>
      <c r="FT274" s="149"/>
      <c r="FU274" s="149"/>
      <c r="FV274" s="149"/>
      <c r="FW274" s="149"/>
      <c r="FX274" s="149"/>
      <c r="FY274" s="149"/>
      <c r="FZ274" s="149"/>
      <c r="GA274" s="149"/>
      <c r="GB274" s="149"/>
      <c r="GC274" s="149"/>
      <c r="GD274" s="149"/>
      <c r="GE274" s="149"/>
      <c r="GF274" s="149"/>
      <c r="GG274" s="149"/>
      <c r="GH274" s="149"/>
      <c r="GI274" s="149"/>
      <c r="GJ274" s="149"/>
      <c r="GK274" s="149"/>
      <c r="GL274" s="149"/>
      <c r="GM274" s="149"/>
      <c r="GN274" s="149"/>
      <c r="GO274" s="149"/>
      <c r="GP274" s="149"/>
      <c r="GQ274" s="149"/>
      <c r="GR274" s="149"/>
      <c r="GS274" s="149"/>
      <c r="GT274" s="149"/>
      <c r="GU274" s="149"/>
      <c r="GV274" s="149"/>
      <c r="GW274" s="149"/>
      <c r="GX274" s="149"/>
      <c r="GY274" s="149"/>
      <c r="GZ274" s="149"/>
      <c r="HA274" s="149"/>
      <c r="HB274" s="149"/>
      <c r="HC274" s="149"/>
      <c r="HD274" s="149"/>
    </row>
    <row r="275" spans="1:212" s="148" customFormat="1">
      <c r="A275" s="161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49"/>
      <c r="BN275" s="149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49"/>
      <c r="CG275" s="149"/>
      <c r="CH275" s="149"/>
      <c r="CI275" s="149"/>
      <c r="CJ275" s="149"/>
      <c r="CK275" s="149"/>
      <c r="CL275" s="149"/>
      <c r="CM275" s="149"/>
      <c r="CN275" s="149"/>
      <c r="CO275" s="149"/>
      <c r="CP275" s="149"/>
      <c r="CQ275" s="149"/>
      <c r="CR275" s="149"/>
      <c r="CS275" s="149"/>
      <c r="CT275" s="149"/>
      <c r="CU275" s="149"/>
      <c r="CV275" s="149"/>
      <c r="CW275" s="149"/>
      <c r="CX275" s="149"/>
      <c r="CY275" s="149"/>
      <c r="CZ275" s="149"/>
      <c r="DA275" s="149"/>
      <c r="DB275" s="149"/>
      <c r="DC275" s="149"/>
      <c r="DD275" s="149"/>
      <c r="DE275" s="149"/>
      <c r="DF275" s="149"/>
      <c r="DG275" s="149"/>
      <c r="DH275" s="149"/>
      <c r="DI275" s="149"/>
      <c r="DJ275" s="149"/>
      <c r="DK275" s="149"/>
      <c r="DL275" s="149"/>
      <c r="DM275" s="149"/>
      <c r="DN275" s="149"/>
      <c r="DO275" s="149"/>
      <c r="DP275" s="149"/>
      <c r="DQ275" s="149"/>
      <c r="DR275" s="149"/>
      <c r="DS275" s="149"/>
      <c r="DT275" s="149"/>
      <c r="DU275" s="149"/>
      <c r="DV275" s="149"/>
      <c r="DW275" s="149"/>
      <c r="DX275" s="149"/>
      <c r="DY275" s="149"/>
      <c r="DZ275" s="149"/>
      <c r="EA275" s="149"/>
      <c r="EB275" s="149"/>
      <c r="EC275" s="149"/>
      <c r="ED275" s="149"/>
      <c r="EE275" s="149"/>
      <c r="EF275" s="149"/>
      <c r="EG275" s="149"/>
      <c r="EH275" s="149"/>
      <c r="EI275" s="149"/>
      <c r="EJ275" s="149"/>
      <c r="EK275" s="149"/>
      <c r="EL275" s="149"/>
      <c r="EM275" s="149"/>
      <c r="EN275" s="149"/>
      <c r="EO275" s="149"/>
      <c r="EP275" s="149"/>
      <c r="EQ275" s="149"/>
      <c r="ER275" s="149"/>
      <c r="ES275" s="149"/>
      <c r="ET275" s="149"/>
      <c r="EU275" s="149"/>
      <c r="EV275" s="149"/>
      <c r="EW275" s="149"/>
      <c r="EX275" s="149"/>
      <c r="EY275" s="149"/>
      <c r="EZ275" s="149"/>
      <c r="FA275" s="149"/>
      <c r="FB275" s="149"/>
      <c r="FC275" s="149"/>
      <c r="FD275" s="149"/>
      <c r="FE275" s="149"/>
      <c r="FF275" s="149"/>
      <c r="FG275" s="149"/>
      <c r="FH275" s="149"/>
      <c r="FI275" s="149"/>
      <c r="FJ275" s="149"/>
      <c r="FK275" s="149"/>
      <c r="FL275" s="149"/>
      <c r="FM275" s="149"/>
      <c r="FN275" s="149"/>
      <c r="FO275" s="149"/>
      <c r="FP275" s="149"/>
      <c r="FQ275" s="149"/>
      <c r="FR275" s="149"/>
      <c r="FS275" s="149"/>
      <c r="FT275" s="149"/>
      <c r="FU275" s="149"/>
      <c r="FV275" s="149"/>
      <c r="FW275" s="149"/>
      <c r="FX275" s="149"/>
      <c r="FY275" s="149"/>
      <c r="FZ275" s="149"/>
      <c r="GA275" s="149"/>
      <c r="GB275" s="149"/>
      <c r="GC275" s="149"/>
      <c r="GD275" s="149"/>
      <c r="GE275" s="149"/>
      <c r="GF275" s="149"/>
      <c r="GG275" s="149"/>
      <c r="GH275" s="149"/>
      <c r="GI275" s="149"/>
      <c r="GJ275" s="149"/>
      <c r="GK275" s="149"/>
      <c r="GL275" s="149"/>
      <c r="GM275" s="149"/>
      <c r="GN275" s="149"/>
      <c r="GO275" s="149"/>
      <c r="GP275" s="149"/>
      <c r="GQ275" s="149"/>
      <c r="GR275" s="149"/>
      <c r="GS275" s="149"/>
      <c r="GT275" s="149"/>
      <c r="GU275" s="149"/>
      <c r="GV275" s="149"/>
      <c r="GW275" s="149"/>
      <c r="GX275" s="149"/>
      <c r="GY275" s="149"/>
      <c r="GZ275" s="149"/>
      <c r="HA275" s="149"/>
      <c r="HB275" s="149"/>
      <c r="HC275" s="149"/>
      <c r="HD275" s="149"/>
    </row>
    <row r="276" spans="1:212" s="148" customFormat="1">
      <c r="A276" s="161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  <c r="BL276" s="149"/>
      <c r="BM276" s="149"/>
      <c r="BN276" s="149"/>
      <c r="BO276" s="149"/>
      <c r="BP276" s="149"/>
      <c r="BQ276" s="149"/>
      <c r="BR276" s="149"/>
      <c r="BS276" s="149"/>
      <c r="BT276" s="149"/>
      <c r="BU276" s="149"/>
      <c r="BV276" s="149"/>
      <c r="BW276" s="149"/>
      <c r="BX276" s="149"/>
      <c r="BY276" s="149"/>
      <c r="BZ276" s="149"/>
      <c r="CA276" s="149"/>
      <c r="CB276" s="149"/>
      <c r="CC276" s="149"/>
      <c r="CD276" s="149"/>
      <c r="CE276" s="149"/>
      <c r="CF276" s="149"/>
      <c r="CG276" s="149"/>
      <c r="CH276" s="149"/>
      <c r="CI276" s="149"/>
      <c r="CJ276" s="149"/>
      <c r="CK276" s="149"/>
      <c r="CL276" s="149"/>
      <c r="CM276" s="149"/>
      <c r="CN276" s="149"/>
      <c r="CO276" s="149"/>
      <c r="CP276" s="149"/>
      <c r="CQ276" s="149"/>
      <c r="CR276" s="149"/>
      <c r="CS276" s="149"/>
      <c r="CT276" s="149"/>
      <c r="CU276" s="149"/>
      <c r="CV276" s="149"/>
      <c r="CW276" s="149"/>
      <c r="CX276" s="149"/>
      <c r="CY276" s="149"/>
      <c r="CZ276" s="149"/>
      <c r="DA276" s="149"/>
      <c r="DB276" s="149"/>
      <c r="DC276" s="149"/>
      <c r="DD276" s="149"/>
      <c r="DE276" s="149"/>
      <c r="DF276" s="149"/>
      <c r="DG276" s="149"/>
      <c r="DH276" s="149"/>
      <c r="DI276" s="149"/>
      <c r="DJ276" s="149"/>
      <c r="DK276" s="149"/>
      <c r="DL276" s="149"/>
      <c r="DM276" s="149"/>
      <c r="DN276" s="149"/>
      <c r="DO276" s="149"/>
      <c r="DP276" s="149"/>
      <c r="DQ276" s="149"/>
      <c r="DR276" s="149"/>
      <c r="DS276" s="149"/>
      <c r="DT276" s="149"/>
      <c r="DU276" s="149"/>
      <c r="DV276" s="149"/>
      <c r="DW276" s="149"/>
      <c r="DX276" s="149"/>
      <c r="DY276" s="149"/>
      <c r="DZ276" s="149"/>
      <c r="EA276" s="149"/>
      <c r="EB276" s="149"/>
      <c r="EC276" s="149"/>
      <c r="ED276" s="149"/>
      <c r="EE276" s="149"/>
      <c r="EF276" s="149"/>
      <c r="EG276" s="149"/>
      <c r="EH276" s="149"/>
      <c r="EI276" s="149"/>
      <c r="EJ276" s="149"/>
      <c r="EK276" s="149"/>
      <c r="EL276" s="149"/>
      <c r="EM276" s="149"/>
      <c r="EN276" s="149"/>
      <c r="EO276" s="149"/>
      <c r="EP276" s="149"/>
      <c r="EQ276" s="149"/>
      <c r="ER276" s="149"/>
      <c r="ES276" s="149"/>
      <c r="ET276" s="149"/>
      <c r="EU276" s="149"/>
      <c r="EV276" s="149"/>
      <c r="EW276" s="149"/>
      <c r="EX276" s="149"/>
      <c r="EY276" s="149"/>
      <c r="EZ276" s="149"/>
      <c r="FA276" s="149"/>
      <c r="FB276" s="149"/>
      <c r="FC276" s="149"/>
      <c r="FD276" s="149"/>
      <c r="FE276" s="149"/>
      <c r="FF276" s="149"/>
      <c r="FG276" s="149"/>
      <c r="FH276" s="149"/>
      <c r="FI276" s="149"/>
      <c r="FJ276" s="149"/>
      <c r="FK276" s="149"/>
      <c r="FL276" s="149"/>
      <c r="FM276" s="149"/>
      <c r="FN276" s="149"/>
      <c r="FO276" s="149"/>
      <c r="FP276" s="149"/>
      <c r="FQ276" s="149"/>
      <c r="FR276" s="149"/>
      <c r="FS276" s="149"/>
      <c r="FT276" s="149"/>
      <c r="FU276" s="149"/>
      <c r="FV276" s="149"/>
      <c r="FW276" s="149"/>
      <c r="FX276" s="149"/>
      <c r="FY276" s="149"/>
      <c r="FZ276" s="149"/>
      <c r="GA276" s="149"/>
      <c r="GB276" s="149"/>
      <c r="GC276" s="149"/>
      <c r="GD276" s="149"/>
      <c r="GE276" s="149"/>
      <c r="GF276" s="149"/>
      <c r="GG276" s="149"/>
      <c r="GH276" s="149"/>
      <c r="GI276" s="149"/>
      <c r="GJ276" s="149"/>
      <c r="GK276" s="149"/>
      <c r="GL276" s="149"/>
      <c r="GM276" s="149"/>
      <c r="GN276" s="149"/>
      <c r="GO276" s="149"/>
      <c r="GP276" s="149"/>
      <c r="GQ276" s="149"/>
      <c r="GR276" s="149"/>
      <c r="GS276" s="149"/>
      <c r="GT276" s="149"/>
      <c r="GU276" s="149"/>
      <c r="GV276" s="149"/>
      <c r="GW276" s="149"/>
      <c r="GX276" s="149"/>
      <c r="GY276" s="149"/>
      <c r="GZ276" s="149"/>
      <c r="HA276" s="149"/>
      <c r="HB276" s="149"/>
      <c r="HC276" s="149"/>
      <c r="HD276" s="149"/>
    </row>
    <row r="277" spans="1:212" s="148" customFormat="1">
      <c r="A277" s="161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  <c r="BL277" s="149"/>
      <c r="BM277" s="149"/>
      <c r="BN277" s="149"/>
      <c r="BO277" s="149"/>
      <c r="BP277" s="149"/>
      <c r="BQ277" s="149"/>
      <c r="BR277" s="149"/>
      <c r="BS277" s="149"/>
      <c r="BT277" s="149"/>
      <c r="BU277" s="149"/>
      <c r="BV277" s="149"/>
      <c r="BW277" s="149"/>
      <c r="BX277" s="149"/>
      <c r="BY277" s="149"/>
      <c r="BZ277" s="149"/>
      <c r="CA277" s="149"/>
      <c r="CB277" s="149"/>
      <c r="CC277" s="149"/>
      <c r="CD277" s="149"/>
      <c r="CE277" s="149"/>
      <c r="CF277" s="149"/>
      <c r="CG277" s="149"/>
      <c r="CH277" s="149"/>
      <c r="CI277" s="149"/>
      <c r="CJ277" s="149"/>
      <c r="CK277" s="149"/>
      <c r="CL277" s="149"/>
      <c r="CM277" s="149"/>
      <c r="CN277" s="149"/>
      <c r="CO277" s="149"/>
      <c r="CP277" s="149"/>
      <c r="CQ277" s="149"/>
      <c r="CR277" s="149"/>
      <c r="CS277" s="149"/>
      <c r="CT277" s="149"/>
      <c r="CU277" s="149"/>
      <c r="CV277" s="149"/>
      <c r="CW277" s="149"/>
      <c r="CX277" s="149"/>
      <c r="CY277" s="149"/>
      <c r="CZ277" s="149"/>
      <c r="DA277" s="149"/>
      <c r="DB277" s="149"/>
      <c r="DC277" s="149"/>
      <c r="DD277" s="149"/>
      <c r="DE277" s="149"/>
      <c r="DF277" s="149"/>
      <c r="DG277" s="149"/>
      <c r="DH277" s="149"/>
      <c r="DI277" s="149"/>
      <c r="DJ277" s="149"/>
      <c r="DK277" s="149"/>
      <c r="DL277" s="149"/>
      <c r="DM277" s="149"/>
      <c r="DN277" s="149"/>
      <c r="DO277" s="149"/>
      <c r="DP277" s="149"/>
      <c r="DQ277" s="149"/>
      <c r="DR277" s="149"/>
      <c r="DS277" s="149"/>
      <c r="DT277" s="149"/>
      <c r="DU277" s="149"/>
      <c r="DV277" s="149"/>
      <c r="DW277" s="149"/>
      <c r="DX277" s="149"/>
      <c r="DY277" s="149"/>
      <c r="DZ277" s="149"/>
      <c r="EA277" s="149"/>
      <c r="EB277" s="149"/>
      <c r="EC277" s="149"/>
      <c r="ED277" s="149"/>
      <c r="EE277" s="149"/>
      <c r="EF277" s="149"/>
      <c r="EG277" s="149"/>
      <c r="EH277" s="149"/>
      <c r="EI277" s="149"/>
      <c r="EJ277" s="149"/>
      <c r="EK277" s="149"/>
      <c r="EL277" s="149"/>
      <c r="EM277" s="149"/>
      <c r="EN277" s="149"/>
      <c r="EO277" s="149"/>
      <c r="EP277" s="149"/>
      <c r="EQ277" s="149"/>
      <c r="ER277" s="149"/>
      <c r="ES277" s="149"/>
      <c r="ET277" s="149"/>
      <c r="EU277" s="149"/>
      <c r="EV277" s="149"/>
      <c r="EW277" s="149"/>
      <c r="EX277" s="149"/>
      <c r="EY277" s="149"/>
      <c r="EZ277" s="149"/>
      <c r="FA277" s="149"/>
      <c r="FB277" s="149"/>
      <c r="FC277" s="149"/>
      <c r="FD277" s="149"/>
      <c r="FE277" s="149"/>
      <c r="FF277" s="149"/>
      <c r="FG277" s="149"/>
      <c r="FH277" s="149"/>
      <c r="FI277" s="149"/>
      <c r="FJ277" s="149"/>
      <c r="FK277" s="149"/>
      <c r="FL277" s="149"/>
      <c r="FM277" s="149"/>
      <c r="FN277" s="149"/>
      <c r="FO277" s="149"/>
      <c r="FP277" s="149"/>
      <c r="FQ277" s="149"/>
      <c r="FR277" s="149"/>
      <c r="FS277" s="149"/>
      <c r="FT277" s="149"/>
      <c r="FU277" s="149"/>
      <c r="FV277" s="149"/>
      <c r="FW277" s="149"/>
      <c r="FX277" s="149"/>
      <c r="FY277" s="149"/>
      <c r="FZ277" s="149"/>
      <c r="GA277" s="149"/>
      <c r="GB277" s="149"/>
      <c r="GC277" s="149"/>
      <c r="GD277" s="149"/>
      <c r="GE277" s="149"/>
      <c r="GF277" s="149"/>
      <c r="GG277" s="149"/>
      <c r="GH277" s="149"/>
      <c r="GI277" s="149"/>
      <c r="GJ277" s="149"/>
      <c r="GK277" s="149"/>
      <c r="GL277" s="149"/>
      <c r="GM277" s="149"/>
      <c r="GN277" s="149"/>
      <c r="GO277" s="149"/>
      <c r="GP277" s="149"/>
      <c r="GQ277" s="149"/>
      <c r="GR277" s="149"/>
      <c r="GS277" s="149"/>
      <c r="GT277" s="149"/>
      <c r="GU277" s="149"/>
      <c r="GV277" s="149"/>
      <c r="GW277" s="149"/>
      <c r="GX277" s="149"/>
      <c r="GY277" s="149"/>
      <c r="GZ277" s="149"/>
      <c r="HA277" s="149"/>
      <c r="HB277" s="149"/>
      <c r="HC277" s="149"/>
      <c r="HD277" s="149"/>
    </row>
    <row r="278" spans="1:212" s="148" customFormat="1">
      <c r="A278" s="161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  <c r="BL278" s="149"/>
      <c r="BM278" s="149"/>
      <c r="BN278" s="149"/>
      <c r="BO278" s="149"/>
      <c r="BP278" s="149"/>
      <c r="BQ278" s="149"/>
      <c r="BR278" s="149"/>
      <c r="BS278" s="149"/>
      <c r="BT278" s="149"/>
      <c r="BU278" s="149"/>
      <c r="BV278" s="149"/>
      <c r="BW278" s="149"/>
      <c r="BX278" s="149"/>
      <c r="BY278" s="149"/>
      <c r="BZ278" s="149"/>
      <c r="CA278" s="149"/>
      <c r="CB278" s="149"/>
      <c r="CC278" s="149"/>
      <c r="CD278" s="149"/>
      <c r="CE278" s="149"/>
      <c r="CF278" s="149"/>
      <c r="CG278" s="149"/>
      <c r="CH278" s="149"/>
      <c r="CI278" s="149"/>
      <c r="CJ278" s="149"/>
      <c r="CK278" s="149"/>
      <c r="CL278" s="149"/>
      <c r="CM278" s="149"/>
      <c r="CN278" s="149"/>
      <c r="CO278" s="149"/>
      <c r="CP278" s="149"/>
      <c r="CQ278" s="149"/>
      <c r="CR278" s="149"/>
      <c r="CS278" s="149"/>
      <c r="CT278" s="149"/>
      <c r="CU278" s="149"/>
      <c r="CV278" s="149"/>
      <c r="CW278" s="149"/>
      <c r="CX278" s="149"/>
      <c r="CY278" s="149"/>
      <c r="CZ278" s="149"/>
      <c r="DA278" s="149"/>
      <c r="DB278" s="149"/>
      <c r="DC278" s="149"/>
      <c r="DD278" s="149"/>
      <c r="DE278" s="149"/>
      <c r="DF278" s="149"/>
      <c r="DG278" s="149"/>
      <c r="DH278" s="149"/>
      <c r="DI278" s="149"/>
      <c r="DJ278" s="149"/>
      <c r="DK278" s="149"/>
      <c r="DL278" s="149"/>
      <c r="DM278" s="149"/>
      <c r="DN278" s="149"/>
      <c r="DO278" s="149"/>
      <c r="DP278" s="149"/>
      <c r="DQ278" s="149"/>
      <c r="DR278" s="149"/>
      <c r="DS278" s="149"/>
      <c r="DT278" s="149"/>
      <c r="DU278" s="149"/>
      <c r="DV278" s="149"/>
      <c r="DW278" s="149"/>
      <c r="DX278" s="149"/>
      <c r="DY278" s="149"/>
      <c r="DZ278" s="149"/>
      <c r="EA278" s="149"/>
      <c r="EB278" s="149"/>
      <c r="EC278" s="149"/>
      <c r="ED278" s="149"/>
      <c r="EE278" s="149"/>
      <c r="EF278" s="149"/>
      <c r="EG278" s="149"/>
      <c r="EH278" s="149"/>
      <c r="EI278" s="149"/>
      <c r="EJ278" s="149"/>
      <c r="EK278" s="149"/>
      <c r="EL278" s="149"/>
      <c r="EM278" s="149"/>
      <c r="EN278" s="149"/>
      <c r="EO278" s="149"/>
      <c r="EP278" s="149"/>
      <c r="EQ278" s="149"/>
      <c r="ER278" s="149"/>
      <c r="ES278" s="149"/>
      <c r="ET278" s="149"/>
      <c r="EU278" s="149"/>
      <c r="EV278" s="149"/>
      <c r="EW278" s="149"/>
      <c r="EX278" s="149"/>
      <c r="EY278" s="149"/>
      <c r="EZ278" s="149"/>
      <c r="FA278" s="149"/>
      <c r="FB278" s="149"/>
      <c r="FC278" s="149"/>
      <c r="FD278" s="149"/>
      <c r="FE278" s="149"/>
      <c r="FF278" s="149"/>
      <c r="FG278" s="149"/>
      <c r="FH278" s="149"/>
      <c r="FI278" s="149"/>
      <c r="FJ278" s="149"/>
      <c r="FK278" s="149"/>
      <c r="FL278" s="149"/>
      <c r="FM278" s="149"/>
      <c r="FN278" s="149"/>
      <c r="FO278" s="149"/>
      <c r="FP278" s="149"/>
      <c r="FQ278" s="149"/>
      <c r="FR278" s="149"/>
      <c r="FS278" s="149"/>
      <c r="FT278" s="149"/>
      <c r="FU278" s="149"/>
      <c r="FV278" s="149"/>
      <c r="FW278" s="149"/>
      <c r="FX278" s="149"/>
      <c r="FY278" s="149"/>
      <c r="FZ278" s="149"/>
      <c r="GA278" s="149"/>
      <c r="GB278" s="149"/>
      <c r="GC278" s="149"/>
      <c r="GD278" s="149"/>
      <c r="GE278" s="149"/>
      <c r="GF278" s="149"/>
      <c r="GG278" s="149"/>
      <c r="GH278" s="149"/>
      <c r="GI278" s="149"/>
      <c r="GJ278" s="149"/>
      <c r="GK278" s="149"/>
      <c r="GL278" s="149"/>
      <c r="GM278" s="149"/>
      <c r="GN278" s="149"/>
      <c r="GO278" s="149"/>
      <c r="GP278" s="149"/>
      <c r="GQ278" s="149"/>
      <c r="GR278" s="149"/>
      <c r="GS278" s="149"/>
      <c r="GT278" s="149"/>
      <c r="GU278" s="149"/>
      <c r="GV278" s="149"/>
      <c r="GW278" s="149"/>
      <c r="GX278" s="149"/>
      <c r="GY278" s="149"/>
      <c r="GZ278" s="149"/>
      <c r="HA278" s="149"/>
      <c r="HB278" s="149"/>
      <c r="HC278" s="149"/>
      <c r="HD278" s="149"/>
    </row>
    <row r="279" spans="1:212" s="148" customFormat="1">
      <c r="A279" s="161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  <c r="CO279" s="149"/>
      <c r="CP279" s="149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49"/>
      <c r="DE279" s="149"/>
      <c r="DF279" s="149"/>
      <c r="DG279" s="149"/>
      <c r="DH279" s="149"/>
      <c r="DI279" s="149"/>
      <c r="DJ279" s="149"/>
      <c r="DK279" s="149"/>
      <c r="DL279" s="149"/>
      <c r="DM279" s="149"/>
      <c r="DN279" s="149"/>
      <c r="DO279" s="149"/>
      <c r="DP279" s="149"/>
      <c r="DQ279" s="149"/>
      <c r="DR279" s="149"/>
      <c r="DS279" s="149"/>
      <c r="DT279" s="149"/>
      <c r="DU279" s="149"/>
      <c r="DV279" s="149"/>
      <c r="DW279" s="149"/>
      <c r="DX279" s="149"/>
      <c r="DY279" s="149"/>
      <c r="DZ279" s="149"/>
      <c r="EA279" s="149"/>
      <c r="EB279" s="149"/>
      <c r="EC279" s="149"/>
      <c r="ED279" s="149"/>
      <c r="EE279" s="149"/>
      <c r="EF279" s="149"/>
      <c r="EG279" s="149"/>
      <c r="EH279" s="149"/>
      <c r="EI279" s="149"/>
      <c r="EJ279" s="149"/>
      <c r="EK279" s="149"/>
      <c r="EL279" s="149"/>
      <c r="EM279" s="149"/>
      <c r="EN279" s="149"/>
      <c r="EO279" s="149"/>
      <c r="EP279" s="149"/>
      <c r="EQ279" s="149"/>
      <c r="ER279" s="149"/>
      <c r="ES279" s="149"/>
      <c r="ET279" s="149"/>
      <c r="EU279" s="149"/>
      <c r="EV279" s="149"/>
      <c r="EW279" s="149"/>
      <c r="EX279" s="149"/>
      <c r="EY279" s="149"/>
      <c r="EZ279" s="149"/>
      <c r="FA279" s="149"/>
      <c r="FB279" s="149"/>
      <c r="FC279" s="149"/>
      <c r="FD279" s="149"/>
      <c r="FE279" s="149"/>
      <c r="FF279" s="149"/>
      <c r="FG279" s="149"/>
      <c r="FH279" s="149"/>
      <c r="FI279" s="149"/>
      <c r="FJ279" s="149"/>
      <c r="FK279" s="149"/>
      <c r="FL279" s="149"/>
      <c r="FM279" s="149"/>
      <c r="FN279" s="149"/>
      <c r="FO279" s="149"/>
      <c r="FP279" s="149"/>
      <c r="FQ279" s="149"/>
      <c r="FR279" s="149"/>
      <c r="FS279" s="149"/>
      <c r="FT279" s="149"/>
      <c r="FU279" s="149"/>
      <c r="FV279" s="149"/>
      <c r="FW279" s="149"/>
      <c r="FX279" s="149"/>
      <c r="FY279" s="149"/>
      <c r="FZ279" s="149"/>
      <c r="GA279" s="149"/>
      <c r="GB279" s="149"/>
      <c r="GC279" s="149"/>
      <c r="GD279" s="149"/>
      <c r="GE279" s="149"/>
      <c r="GF279" s="149"/>
      <c r="GG279" s="149"/>
      <c r="GH279" s="149"/>
      <c r="GI279" s="149"/>
      <c r="GJ279" s="149"/>
      <c r="GK279" s="149"/>
      <c r="GL279" s="149"/>
      <c r="GM279" s="149"/>
      <c r="GN279" s="149"/>
      <c r="GO279" s="149"/>
      <c r="GP279" s="149"/>
      <c r="GQ279" s="149"/>
      <c r="GR279" s="149"/>
      <c r="GS279" s="149"/>
      <c r="GT279" s="149"/>
      <c r="GU279" s="149"/>
      <c r="GV279" s="149"/>
      <c r="GW279" s="149"/>
      <c r="GX279" s="149"/>
      <c r="GY279" s="149"/>
      <c r="GZ279" s="149"/>
      <c r="HA279" s="149"/>
      <c r="HB279" s="149"/>
      <c r="HC279" s="149"/>
      <c r="HD279" s="149"/>
    </row>
    <row r="280" spans="1:212" s="148" customFormat="1">
      <c r="A280" s="161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49"/>
      <c r="CA280" s="149"/>
      <c r="CB280" s="149"/>
      <c r="CC280" s="149"/>
      <c r="CD280" s="149"/>
      <c r="CE280" s="149"/>
      <c r="CF280" s="149"/>
      <c r="CG280" s="149"/>
      <c r="CH280" s="149"/>
      <c r="CI280" s="149"/>
      <c r="CJ280" s="149"/>
      <c r="CK280" s="149"/>
      <c r="CL280" s="149"/>
      <c r="CM280" s="149"/>
      <c r="CN280" s="149"/>
      <c r="CO280" s="149"/>
      <c r="CP280" s="149"/>
      <c r="CQ280" s="149"/>
      <c r="CR280" s="149"/>
      <c r="CS280" s="149"/>
      <c r="CT280" s="149"/>
      <c r="CU280" s="149"/>
      <c r="CV280" s="149"/>
      <c r="CW280" s="149"/>
      <c r="CX280" s="149"/>
      <c r="CY280" s="149"/>
      <c r="CZ280" s="149"/>
      <c r="DA280" s="149"/>
      <c r="DB280" s="149"/>
      <c r="DC280" s="149"/>
      <c r="DD280" s="149"/>
      <c r="DE280" s="149"/>
      <c r="DF280" s="149"/>
      <c r="DG280" s="149"/>
      <c r="DH280" s="149"/>
      <c r="DI280" s="149"/>
      <c r="DJ280" s="149"/>
      <c r="DK280" s="149"/>
      <c r="DL280" s="149"/>
      <c r="DM280" s="149"/>
      <c r="DN280" s="149"/>
      <c r="DO280" s="149"/>
      <c r="DP280" s="149"/>
      <c r="DQ280" s="149"/>
      <c r="DR280" s="149"/>
      <c r="DS280" s="149"/>
      <c r="DT280" s="149"/>
      <c r="DU280" s="149"/>
      <c r="DV280" s="149"/>
      <c r="DW280" s="149"/>
      <c r="DX280" s="149"/>
      <c r="DY280" s="149"/>
      <c r="DZ280" s="149"/>
      <c r="EA280" s="149"/>
      <c r="EB280" s="149"/>
      <c r="EC280" s="149"/>
      <c r="ED280" s="149"/>
      <c r="EE280" s="149"/>
      <c r="EF280" s="149"/>
      <c r="EG280" s="149"/>
      <c r="EH280" s="149"/>
      <c r="EI280" s="149"/>
      <c r="EJ280" s="149"/>
      <c r="EK280" s="149"/>
      <c r="EL280" s="149"/>
      <c r="EM280" s="149"/>
      <c r="EN280" s="149"/>
      <c r="EO280" s="149"/>
      <c r="EP280" s="149"/>
      <c r="EQ280" s="149"/>
      <c r="ER280" s="149"/>
      <c r="ES280" s="149"/>
      <c r="ET280" s="149"/>
      <c r="EU280" s="149"/>
      <c r="EV280" s="149"/>
      <c r="EW280" s="149"/>
      <c r="EX280" s="149"/>
      <c r="EY280" s="149"/>
      <c r="EZ280" s="149"/>
      <c r="FA280" s="149"/>
      <c r="FB280" s="149"/>
      <c r="FC280" s="149"/>
      <c r="FD280" s="149"/>
      <c r="FE280" s="149"/>
      <c r="FF280" s="149"/>
      <c r="FG280" s="149"/>
      <c r="FH280" s="149"/>
      <c r="FI280" s="149"/>
      <c r="FJ280" s="149"/>
      <c r="FK280" s="149"/>
      <c r="FL280" s="149"/>
      <c r="FM280" s="149"/>
      <c r="FN280" s="149"/>
      <c r="FO280" s="149"/>
      <c r="FP280" s="149"/>
      <c r="FQ280" s="149"/>
      <c r="FR280" s="149"/>
      <c r="FS280" s="149"/>
      <c r="FT280" s="149"/>
      <c r="FU280" s="149"/>
      <c r="FV280" s="149"/>
      <c r="FW280" s="149"/>
      <c r="FX280" s="149"/>
      <c r="FY280" s="149"/>
      <c r="FZ280" s="149"/>
      <c r="GA280" s="149"/>
      <c r="GB280" s="149"/>
      <c r="GC280" s="149"/>
      <c r="GD280" s="149"/>
      <c r="GE280" s="149"/>
      <c r="GF280" s="149"/>
      <c r="GG280" s="149"/>
      <c r="GH280" s="149"/>
      <c r="GI280" s="149"/>
      <c r="GJ280" s="149"/>
      <c r="GK280" s="149"/>
      <c r="GL280" s="149"/>
      <c r="GM280" s="149"/>
      <c r="GN280" s="149"/>
      <c r="GO280" s="149"/>
      <c r="GP280" s="149"/>
      <c r="GQ280" s="149"/>
      <c r="GR280" s="149"/>
      <c r="GS280" s="149"/>
      <c r="GT280" s="149"/>
      <c r="GU280" s="149"/>
      <c r="GV280" s="149"/>
      <c r="GW280" s="149"/>
      <c r="GX280" s="149"/>
      <c r="GY280" s="149"/>
      <c r="GZ280" s="149"/>
      <c r="HA280" s="149"/>
      <c r="HB280" s="149"/>
      <c r="HC280" s="149"/>
      <c r="HD280" s="149"/>
    </row>
    <row r="281" spans="1:212" s="148" customFormat="1">
      <c r="A281" s="161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  <c r="BL281" s="149"/>
      <c r="BM281" s="149"/>
      <c r="BN281" s="149"/>
      <c r="BO281" s="149"/>
      <c r="BP281" s="149"/>
      <c r="BQ281" s="149"/>
      <c r="BR281" s="149"/>
      <c r="BS281" s="149"/>
      <c r="BT281" s="149"/>
      <c r="BU281" s="149"/>
      <c r="BV281" s="149"/>
      <c r="BW281" s="149"/>
      <c r="BX281" s="149"/>
      <c r="BY281" s="149"/>
      <c r="BZ281" s="149"/>
      <c r="CA281" s="149"/>
      <c r="CB281" s="149"/>
      <c r="CC281" s="149"/>
      <c r="CD281" s="149"/>
      <c r="CE281" s="149"/>
      <c r="CF281" s="149"/>
      <c r="CG281" s="149"/>
      <c r="CH281" s="149"/>
      <c r="CI281" s="149"/>
      <c r="CJ281" s="149"/>
      <c r="CK281" s="149"/>
      <c r="CL281" s="149"/>
      <c r="CM281" s="149"/>
      <c r="CN281" s="149"/>
      <c r="CO281" s="149"/>
      <c r="CP281" s="149"/>
      <c r="CQ281" s="149"/>
      <c r="CR281" s="149"/>
      <c r="CS281" s="149"/>
      <c r="CT281" s="149"/>
      <c r="CU281" s="149"/>
      <c r="CV281" s="149"/>
      <c r="CW281" s="149"/>
      <c r="CX281" s="149"/>
      <c r="CY281" s="149"/>
      <c r="CZ281" s="149"/>
      <c r="DA281" s="149"/>
      <c r="DB281" s="149"/>
      <c r="DC281" s="149"/>
      <c r="DD281" s="149"/>
      <c r="DE281" s="149"/>
      <c r="DF281" s="149"/>
      <c r="DG281" s="149"/>
      <c r="DH281" s="149"/>
      <c r="DI281" s="149"/>
      <c r="DJ281" s="149"/>
      <c r="DK281" s="149"/>
      <c r="DL281" s="149"/>
      <c r="DM281" s="149"/>
      <c r="DN281" s="149"/>
      <c r="DO281" s="149"/>
      <c r="DP281" s="149"/>
      <c r="DQ281" s="149"/>
      <c r="DR281" s="149"/>
      <c r="DS281" s="149"/>
      <c r="DT281" s="149"/>
      <c r="DU281" s="149"/>
      <c r="DV281" s="149"/>
      <c r="DW281" s="149"/>
      <c r="DX281" s="149"/>
      <c r="DY281" s="149"/>
      <c r="DZ281" s="149"/>
      <c r="EA281" s="149"/>
      <c r="EB281" s="149"/>
      <c r="EC281" s="149"/>
      <c r="ED281" s="149"/>
      <c r="EE281" s="149"/>
      <c r="EF281" s="149"/>
      <c r="EG281" s="149"/>
      <c r="EH281" s="149"/>
      <c r="EI281" s="149"/>
      <c r="EJ281" s="149"/>
      <c r="EK281" s="149"/>
      <c r="EL281" s="149"/>
      <c r="EM281" s="149"/>
      <c r="EN281" s="149"/>
      <c r="EO281" s="149"/>
      <c r="EP281" s="149"/>
      <c r="EQ281" s="149"/>
      <c r="ER281" s="149"/>
      <c r="ES281" s="149"/>
      <c r="ET281" s="149"/>
      <c r="EU281" s="149"/>
      <c r="EV281" s="149"/>
      <c r="EW281" s="149"/>
      <c r="EX281" s="149"/>
      <c r="EY281" s="149"/>
      <c r="EZ281" s="149"/>
      <c r="FA281" s="149"/>
      <c r="FB281" s="149"/>
      <c r="FC281" s="149"/>
      <c r="FD281" s="149"/>
      <c r="FE281" s="149"/>
      <c r="FF281" s="149"/>
      <c r="FG281" s="149"/>
      <c r="FH281" s="149"/>
      <c r="FI281" s="149"/>
      <c r="FJ281" s="149"/>
      <c r="FK281" s="149"/>
      <c r="FL281" s="149"/>
      <c r="FM281" s="149"/>
      <c r="FN281" s="149"/>
      <c r="FO281" s="149"/>
      <c r="FP281" s="149"/>
      <c r="FQ281" s="149"/>
      <c r="FR281" s="149"/>
      <c r="FS281" s="149"/>
      <c r="FT281" s="149"/>
      <c r="FU281" s="149"/>
      <c r="FV281" s="149"/>
      <c r="FW281" s="149"/>
      <c r="FX281" s="149"/>
      <c r="FY281" s="149"/>
      <c r="FZ281" s="149"/>
      <c r="GA281" s="149"/>
      <c r="GB281" s="149"/>
      <c r="GC281" s="149"/>
      <c r="GD281" s="149"/>
      <c r="GE281" s="149"/>
      <c r="GF281" s="149"/>
      <c r="GG281" s="149"/>
      <c r="GH281" s="149"/>
      <c r="GI281" s="149"/>
      <c r="GJ281" s="149"/>
      <c r="GK281" s="149"/>
      <c r="GL281" s="149"/>
      <c r="GM281" s="149"/>
      <c r="GN281" s="149"/>
      <c r="GO281" s="149"/>
      <c r="GP281" s="149"/>
      <c r="GQ281" s="149"/>
      <c r="GR281" s="149"/>
      <c r="GS281" s="149"/>
      <c r="GT281" s="149"/>
      <c r="GU281" s="149"/>
      <c r="GV281" s="149"/>
      <c r="GW281" s="149"/>
      <c r="GX281" s="149"/>
      <c r="GY281" s="149"/>
      <c r="GZ281" s="149"/>
      <c r="HA281" s="149"/>
      <c r="HB281" s="149"/>
      <c r="HC281" s="149"/>
      <c r="HD281" s="149"/>
    </row>
    <row r="282" spans="1:212" s="148" customFormat="1">
      <c r="A282" s="161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  <c r="BL282" s="149"/>
      <c r="BM282" s="149"/>
      <c r="BN282" s="149"/>
      <c r="BO282" s="149"/>
      <c r="BP282" s="149"/>
      <c r="BQ282" s="149"/>
      <c r="BR282" s="149"/>
      <c r="BS282" s="149"/>
      <c r="BT282" s="149"/>
      <c r="BU282" s="149"/>
      <c r="BV282" s="149"/>
      <c r="BW282" s="149"/>
      <c r="BX282" s="149"/>
      <c r="BY282" s="149"/>
      <c r="BZ282" s="149"/>
      <c r="CA282" s="149"/>
      <c r="CB282" s="149"/>
      <c r="CC282" s="149"/>
      <c r="CD282" s="149"/>
      <c r="CE282" s="149"/>
      <c r="CF282" s="149"/>
      <c r="CG282" s="149"/>
      <c r="CH282" s="149"/>
      <c r="CI282" s="149"/>
      <c r="CJ282" s="149"/>
      <c r="CK282" s="149"/>
      <c r="CL282" s="149"/>
      <c r="CM282" s="149"/>
      <c r="CN282" s="149"/>
      <c r="CO282" s="149"/>
      <c r="CP282" s="149"/>
      <c r="CQ282" s="149"/>
      <c r="CR282" s="149"/>
      <c r="CS282" s="149"/>
      <c r="CT282" s="149"/>
      <c r="CU282" s="149"/>
      <c r="CV282" s="149"/>
      <c r="CW282" s="149"/>
      <c r="CX282" s="149"/>
      <c r="CY282" s="149"/>
      <c r="CZ282" s="149"/>
      <c r="DA282" s="149"/>
      <c r="DB282" s="149"/>
      <c r="DC282" s="149"/>
      <c r="DD282" s="149"/>
      <c r="DE282" s="149"/>
      <c r="DF282" s="149"/>
      <c r="DG282" s="149"/>
      <c r="DH282" s="149"/>
      <c r="DI282" s="149"/>
      <c r="DJ282" s="149"/>
      <c r="DK282" s="149"/>
      <c r="DL282" s="149"/>
      <c r="DM282" s="149"/>
      <c r="DN282" s="149"/>
      <c r="DO282" s="149"/>
      <c r="DP282" s="149"/>
      <c r="DQ282" s="149"/>
      <c r="DR282" s="149"/>
      <c r="DS282" s="149"/>
      <c r="DT282" s="149"/>
      <c r="DU282" s="149"/>
      <c r="DV282" s="149"/>
      <c r="DW282" s="149"/>
      <c r="DX282" s="149"/>
      <c r="DY282" s="149"/>
      <c r="DZ282" s="149"/>
      <c r="EA282" s="149"/>
      <c r="EB282" s="149"/>
      <c r="EC282" s="149"/>
      <c r="ED282" s="149"/>
      <c r="EE282" s="149"/>
      <c r="EF282" s="149"/>
      <c r="EG282" s="149"/>
      <c r="EH282" s="149"/>
      <c r="EI282" s="149"/>
      <c r="EJ282" s="149"/>
      <c r="EK282" s="149"/>
      <c r="EL282" s="149"/>
      <c r="EM282" s="149"/>
      <c r="EN282" s="149"/>
      <c r="EO282" s="149"/>
      <c r="EP282" s="149"/>
      <c r="EQ282" s="149"/>
      <c r="ER282" s="149"/>
      <c r="ES282" s="149"/>
      <c r="ET282" s="149"/>
      <c r="EU282" s="149"/>
      <c r="EV282" s="149"/>
      <c r="EW282" s="149"/>
      <c r="EX282" s="149"/>
      <c r="EY282" s="149"/>
      <c r="EZ282" s="149"/>
      <c r="FA282" s="149"/>
      <c r="FB282" s="149"/>
      <c r="FC282" s="149"/>
      <c r="FD282" s="149"/>
      <c r="FE282" s="149"/>
      <c r="FF282" s="149"/>
      <c r="FG282" s="149"/>
      <c r="FH282" s="149"/>
      <c r="FI282" s="149"/>
      <c r="FJ282" s="149"/>
      <c r="FK282" s="149"/>
      <c r="FL282" s="149"/>
      <c r="FM282" s="149"/>
      <c r="FN282" s="149"/>
      <c r="FO282" s="149"/>
      <c r="FP282" s="149"/>
      <c r="FQ282" s="149"/>
      <c r="FR282" s="149"/>
      <c r="FS282" s="149"/>
      <c r="FT282" s="149"/>
      <c r="FU282" s="149"/>
      <c r="FV282" s="149"/>
      <c r="FW282" s="149"/>
      <c r="FX282" s="149"/>
      <c r="FY282" s="149"/>
      <c r="FZ282" s="149"/>
      <c r="GA282" s="149"/>
      <c r="GB282" s="149"/>
      <c r="GC282" s="149"/>
      <c r="GD282" s="149"/>
      <c r="GE282" s="149"/>
      <c r="GF282" s="149"/>
      <c r="GG282" s="149"/>
      <c r="GH282" s="149"/>
      <c r="GI282" s="149"/>
      <c r="GJ282" s="149"/>
      <c r="GK282" s="149"/>
      <c r="GL282" s="149"/>
      <c r="GM282" s="149"/>
      <c r="GN282" s="149"/>
      <c r="GO282" s="149"/>
      <c r="GP282" s="149"/>
      <c r="GQ282" s="149"/>
      <c r="GR282" s="149"/>
      <c r="GS282" s="149"/>
      <c r="GT282" s="149"/>
      <c r="GU282" s="149"/>
      <c r="GV282" s="149"/>
      <c r="GW282" s="149"/>
      <c r="GX282" s="149"/>
      <c r="GY282" s="149"/>
      <c r="GZ282" s="149"/>
      <c r="HA282" s="149"/>
      <c r="HB282" s="149"/>
      <c r="HC282" s="149"/>
      <c r="HD282" s="149"/>
    </row>
    <row r="283" spans="1:212" s="148" customFormat="1">
      <c r="A283" s="161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  <c r="BL283" s="149"/>
      <c r="BM283" s="149"/>
      <c r="BN283" s="149"/>
      <c r="BO283" s="149"/>
      <c r="BP283" s="149"/>
      <c r="BQ283" s="149"/>
      <c r="BR283" s="149"/>
      <c r="BS283" s="149"/>
      <c r="BT283" s="149"/>
      <c r="BU283" s="149"/>
      <c r="BV283" s="149"/>
      <c r="BW283" s="149"/>
      <c r="BX283" s="149"/>
      <c r="BY283" s="149"/>
      <c r="BZ283" s="149"/>
      <c r="CA283" s="149"/>
      <c r="CB283" s="149"/>
      <c r="CC283" s="149"/>
      <c r="CD283" s="149"/>
      <c r="CE283" s="149"/>
      <c r="CF283" s="149"/>
      <c r="CG283" s="149"/>
      <c r="CH283" s="149"/>
      <c r="CI283" s="149"/>
      <c r="CJ283" s="149"/>
      <c r="CK283" s="149"/>
      <c r="CL283" s="149"/>
      <c r="CM283" s="149"/>
      <c r="CN283" s="149"/>
      <c r="CO283" s="149"/>
      <c r="CP283" s="149"/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49"/>
      <c r="DE283" s="149"/>
      <c r="DF283" s="149"/>
      <c r="DG283" s="149"/>
      <c r="DH283" s="149"/>
      <c r="DI283" s="149"/>
      <c r="DJ283" s="149"/>
      <c r="DK283" s="149"/>
      <c r="DL283" s="149"/>
      <c r="DM283" s="149"/>
      <c r="DN283" s="149"/>
      <c r="DO283" s="149"/>
      <c r="DP283" s="149"/>
      <c r="DQ283" s="149"/>
      <c r="DR283" s="149"/>
      <c r="DS283" s="149"/>
      <c r="DT283" s="149"/>
      <c r="DU283" s="149"/>
      <c r="DV283" s="149"/>
      <c r="DW283" s="149"/>
      <c r="DX283" s="149"/>
      <c r="DY283" s="149"/>
      <c r="DZ283" s="149"/>
      <c r="EA283" s="149"/>
      <c r="EB283" s="149"/>
      <c r="EC283" s="149"/>
      <c r="ED283" s="149"/>
      <c r="EE283" s="149"/>
      <c r="EF283" s="149"/>
      <c r="EG283" s="149"/>
      <c r="EH283" s="149"/>
      <c r="EI283" s="149"/>
      <c r="EJ283" s="149"/>
      <c r="EK283" s="149"/>
      <c r="EL283" s="149"/>
      <c r="EM283" s="149"/>
      <c r="EN283" s="149"/>
      <c r="EO283" s="149"/>
      <c r="EP283" s="149"/>
      <c r="EQ283" s="149"/>
      <c r="ER283" s="149"/>
      <c r="ES283" s="149"/>
      <c r="ET283" s="149"/>
      <c r="EU283" s="149"/>
      <c r="EV283" s="149"/>
      <c r="EW283" s="149"/>
      <c r="EX283" s="149"/>
      <c r="EY283" s="149"/>
      <c r="EZ283" s="149"/>
      <c r="FA283" s="149"/>
      <c r="FB283" s="149"/>
      <c r="FC283" s="149"/>
      <c r="FD283" s="149"/>
      <c r="FE283" s="149"/>
      <c r="FF283" s="149"/>
      <c r="FG283" s="149"/>
      <c r="FH283" s="149"/>
      <c r="FI283" s="149"/>
      <c r="FJ283" s="149"/>
      <c r="FK283" s="149"/>
      <c r="FL283" s="149"/>
      <c r="FM283" s="149"/>
      <c r="FN283" s="149"/>
      <c r="FO283" s="149"/>
      <c r="FP283" s="149"/>
      <c r="FQ283" s="149"/>
      <c r="FR283" s="149"/>
      <c r="FS283" s="149"/>
      <c r="FT283" s="149"/>
      <c r="FU283" s="149"/>
      <c r="FV283" s="149"/>
      <c r="FW283" s="149"/>
      <c r="FX283" s="149"/>
      <c r="FY283" s="149"/>
      <c r="FZ283" s="149"/>
      <c r="GA283" s="149"/>
      <c r="GB283" s="149"/>
      <c r="GC283" s="149"/>
      <c r="GD283" s="149"/>
      <c r="GE283" s="149"/>
      <c r="GF283" s="149"/>
      <c r="GG283" s="149"/>
      <c r="GH283" s="149"/>
      <c r="GI283" s="149"/>
      <c r="GJ283" s="149"/>
      <c r="GK283" s="149"/>
      <c r="GL283" s="149"/>
      <c r="GM283" s="149"/>
      <c r="GN283" s="149"/>
      <c r="GO283" s="149"/>
      <c r="GP283" s="149"/>
      <c r="GQ283" s="149"/>
      <c r="GR283" s="149"/>
      <c r="GS283" s="149"/>
      <c r="GT283" s="149"/>
      <c r="GU283" s="149"/>
      <c r="GV283" s="149"/>
      <c r="GW283" s="149"/>
      <c r="GX283" s="149"/>
      <c r="GY283" s="149"/>
      <c r="GZ283" s="149"/>
      <c r="HA283" s="149"/>
      <c r="HB283" s="149"/>
      <c r="HC283" s="149"/>
      <c r="HD283" s="149"/>
    </row>
    <row r="284" spans="1:212" s="148" customFormat="1">
      <c r="A284" s="161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  <c r="BL284" s="149"/>
      <c r="BM284" s="149"/>
      <c r="BN284" s="149"/>
      <c r="BO284" s="149"/>
      <c r="BP284" s="149"/>
      <c r="BQ284" s="149"/>
      <c r="BR284" s="149"/>
      <c r="BS284" s="149"/>
      <c r="BT284" s="149"/>
      <c r="BU284" s="149"/>
      <c r="BV284" s="149"/>
      <c r="BW284" s="149"/>
      <c r="BX284" s="149"/>
      <c r="BY284" s="149"/>
      <c r="BZ284" s="149"/>
      <c r="CA284" s="149"/>
      <c r="CB284" s="149"/>
      <c r="CC284" s="149"/>
      <c r="CD284" s="149"/>
      <c r="CE284" s="149"/>
      <c r="CF284" s="149"/>
      <c r="CG284" s="149"/>
      <c r="CH284" s="149"/>
      <c r="CI284" s="149"/>
      <c r="CJ284" s="149"/>
      <c r="CK284" s="149"/>
      <c r="CL284" s="149"/>
      <c r="CM284" s="149"/>
      <c r="CN284" s="149"/>
      <c r="CO284" s="149"/>
      <c r="CP284" s="149"/>
      <c r="CQ284" s="149"/>
      <c r="CR284" s="149"/>
      <c r="CS284" s="149"/>
      <c r="CT284" s="149"/>
      <c r="CU284" s="149"/>
      <c r="CV284" s="149"/>
      <c r="CW284" s="149"/>
      <c r="CX284" s="149"/>
      <c r="CY284" s="149"/>
      <c r="CZ284" s="149"/>
      <c r="DA284" s="149"/>
      <c r="DB284" s="149"/>
      <c r="DC284" s="149"/>
      <c r="DD284" s="149"/>
      <c r="DE284" s="149"/>
      <c r="DF284" s="149"/>
      <c r="DG284" s="149"/>
      <c r="DH284" s="149"/>
      <c r="DI284" s="149"/>
      <c r="DJ284" s="149"/>
      <c r="DK284" s="149"/>
      <c r="DL284" s="149"/>
      <c r="DM284" s="149"/>
      <c r="DN284" s="149"/>
      <c r="DO284" s="149"/>
      <c r="DP284" s="149"/>
      <c r="DQ284" s="149"/>
      <c r="DR284" s="149"/>
      <c r="DS284" s="149"/>
      <c r="DT284" s="149"/>
      <c r="DU284" s="149"/>
      <c r="DV284" s="149"/>
      <c r="DW284" s="149"/>
      <c r="DX284" s="149"/>
      <c r="DY284" s="149"/>
      <c r="DZ284" s="149"/>
      <c r="EA284" s="149"/>
      <c r="EB284" s="149"/>
      <c r="EC284" s="149"/>
      <c r="ED284" s="149"/>
      <c r="EE284" s="149"/>
      <c r="EF284" s="149"/>
      <c r="EG284" s="149"/>
      <c r="EH284" s="149"/>
      <c r="EI284" s="149"/>
      <c r="EJ284" s="149"/>
      <c r="EK284" s="149"/>
      <c r="EL284" s="149"/>
      <c r="EM284" s="149"/>
      <c r="EN284" s="149"/>
      <c r="EO284" s="149"/>
      <c r="EP284" s="149"/>
      <c r="EQ284" s="149"/>
      <c r="ER284" s="149"/>
      <c r="ES284" s="149"/>
      <c r="ET284" s="149"/>
      <c r="EU284" s="149"/>
      <c r="EV284" s="149"/>
      <c r="EW284" s="149"/>
      <c r="EX284" s="149"/>
      <c r="EY284" s="149"/>
      <c r="EZ284" s="149"/>
      <c r="FA284" s="149"/>
      <c r="FB284" s="149"/>
      <c r="FC284" s="149"/>
      <c r="FD284" s="149"/>
      <c r="FE284" s="149"/>
      <c r="FF284" s="149"/>
      <c r="FG284" s="149"/>
      <c r="FH284" s="149"/>
      <c r="FI284" s="149"/>
      <c r="FJ284" s="149"/>
      <c r="FK284" s="149"/>
      <c r="FL284" s="149"/>
      <c r="FM284" s="149"/>
      <c r="FN284" s="149"/>
      <c r="FO284" s="149"/>
      <c r="FP284" s="149"/>
      <c r="FQ284" s="149"/>
      <c r="FR284" s="149"/>
      <c r="FS284" s="149"/>
      <c r="FT284" s="149"/>
      <c r="FU284" s="149"/>
      <c r="FV284" s="149"/>
      <c r="FW284" s="149"/>
      <c r="FX284" s="149"/>
      <c r="FY284" s="149"/>
      <c r="FZ284" s="149"/>
      <c r="GA284" s="149"/>
      <c r="GB284" s="149"/>
      <c r="GC284" s="149"/>
      <c r="GD284" s="149"/>
      <c r="GE284" s="149"/>
      <c r="GF284" s="149"/>
      <c r="GG284" s="149"/>
      <c r="GH284" s="149"/>
      <c r="GI284" s="149"/>
      <c r="GJ284" s="149"/>
      <c r="GK284" s="149"/>
      <c r="GL284" s="149"/>
      <c r="GM284" s="149"/>
      <c r="GN284" s="149"/>
      <c r="GO284" s="149"/>
      <c r="GP284" s="149"/>
      <c r="GQ284" s="149"/>
      <c r="GR284" s="149"/>
      <c r="GS284" s="149"/>
      <c r="GT284" s="149"/>
      <c r="GU284" s="149"/>
      <c r="GV284" s="149"/>
      <c r="GW284" s="149"/>
      <c r="GX284" s="149"/>
      <c r="GY284" s="149"/>
      <c r="GZ284" s="149"/>
      <c r="HA284" s="149"/>
      <c r="HB284" s="149"/>
      <c r="HC284" s="149"/>
      <c r="HD284" s="149"/>
    </row>
    <row r="285" spans="1:212" s="148" customFormat="1">
      <c r="A285" s="161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  <c r="BL285" s="149"/>
      <c r="BM285" s="149"/>
      <c r="BN285" s="149"/>
      <c r="BO285" s="149"/>
      <c r="BP285" s="149"/>
      <c r="BQ285" s="149"/>
      <c r="BR285" s="149"/>
      <c r="BS285" s="149"/>
      <c r="BT285" s="149"/>
      <c r="BU285" s="149"/>
      <c r="BV285" s="149"/>
      <c r="BW285" s="149"/>
      <c r="BX285" s="149"/>
      <c r="BY285" s="149"/>
      <c r="BZ285" s="149"/>
      <c r="CA285" s="149"/>
      <c r="CB285" s="149"/>
      <c r="CC285" s="149"/>
      <c r="CD285" s="149"/>
      <c r="CE285" s="149"/>
      <c r="CF285" s="149"/>
      <c r="CG285" s="149"/>
      <c r="CH285" s="149"/>
      <c r="CI285" s="149"/>
      <c r="CJ285" s="149"/>
      <c r="CK285" s="149"/>
      <c r="CL285" s="149"/>
      <c r="CM285" s="149"/>
      <c r="CN285" s="149"/>
      <c r="CO285" s="149"/>
      <c r="CP285" s="149"/>
      <c r="CQ285" s="149"/>
      <c r="CR285" s="149"/>
      <c r="CS285" s="149"/>
      <c r="CT285" s="149"/>
      <c r="CU285" s="149"/>
      <c r="CV285" s="149"/>
      <c r="CW285" s="149"/>
      <c r="CX285" s="149"/>
      <c r="CY285" s="149"/>
      <c r="CZ285" s="149"/>
      <c r="DA285" s="149"/>
      <c r="DB285" s="149"/>
      <c r="DC285" s="149"/>
      <c r="DD285" s="149"/>
      <c r="DE285" s="149"/>
      <c r="DF285" s="149"/>
      <c r="DG285" s="149"/>
      <c r="DH285" s="149"/>
      <c r="DI285" s="149"/>
      <c r="DJ285" s="149"/>
      <c r="DK285" s="149"/>
      <c r="DL285" s="149"/>
      <c r="DM285" s="149"/>
      <c r="DN285" s="149"/>
      <c r="DO285" s="149"/>
      <c r="DP285" s="149"/>
      <c r="DQ285" s="149"/>
      <c r="DR285" s="149"/>
      <c r="DS285" s="149"/>
      <c r="DT285" s="149"/>
      <c r="DU285" s="149"/>
      <c r="DV285" s="149"/>
      <c r="DW285" s="149"/>
      <c r="DX285" s="149"/>
      <c r="DY285" s="149"/>
      <c r="DZ285" s="149"/>
      <c r="EA285" s="149"/>
      <c r="EB285" s="149"/>
      <c r="EC285" s="149"/>
      <c r="ED285" s="149"/>
      <c r="EE285" s="149"/>
      <c r="EF285" s="149"/>
      <c r="EG285" s="149"/>
      <c r="EH285" s="149"/>
      <c r="EI285" s="149"/>
      <c r="EJ285" s="149"/>
      <c r="EK285" s="149"/>
      <c r="EL285" s="149"/>
      <c r="EM285" s="149"/>
      <c r="EN285" s="149"/>
      <c r="EO285" s="149"/>
      <c r="EP285" s="149"/>
      <c r="EQ285" s="149"/>
      <c r="ER285" s="149"/>
      <c r="ES285" s="149"/>
      <c r="ET285" s="149"/>
      <c r="EU285" s="149"/>
      <c r="EV285" s="149"/>
      <c r="EW285" s="149"/>
      <c r="EX285" s="149"/>
      <c r="EY285" s="149"/>
      <c r="EZ285" s="149"/>
      <c r="FA285" s="149"/>
      <c r="FB285" s="149"/>
      <c r="FC285" s="149"/>
      <c r="FD285" s="149"/>
      <c r="FE285" s="149"/>
      <c r="FF285" s="149"/>
      <c r="FG285" s="149"/>
      <c r="FH285" s="149"/>
      <c r="FI285" s="149"/>
      <c r="FJ285" s="149"/>
      <c r="FK285" s="149"/>
      <c r="FL285" s="149"/>
      <c r="FM285" s="149"/>
      <c r="FN285" s="149"/>
      <c r="FO285" s="149"/>
      <c r="FP285" s="149"/>
      <c r="FQ285" s="149"/>
      <c r="FR285" s="149"/>
      <c r="FS285" s="149"/>
      <c r="FT285" s="149"/>
      <c r="FU285" s="149"/>
      <c r="FV285" s="149"/>
      <c r="FW285" s="149"/>
      <c r="FX285" s="149"/>
      <c r="FY285" s="149"/>
      <c r="FZ285" s="149"/>
      <c r="GA285" s="149"/>
      <c r="GB285" s="149"/>
      <c r="GC285" s="149"/>
      <c r="GD285" s="149"/>
      <c r="GE285" s="149"/>
      <c r="GF285" s="149"/>
      <c r="GG285" s="149"/>
      <c r="GH285" s="149"/>
      <c r="GI285" s="149"/>
      <c r="GJ285" s="149"/>
      <c r="GK285" s="149"/>
      <c r="GL285" s="149"/>
      <c r="GM285" s="149"/>
      <c r="GN285" s="149"/>
      <c r="GO285" s="149"/>
      <c r="GP285" s="149"/>
      <c r="GQ285" s="149"/>
      <c r="GR285" s="149"/>
      <c r="GS285" s="149"/>
      <c r="GT285" s="149"/>
      <c r="GU285" s="149"/>
      <c r="GV285" s="149"/>
      <c r="GW285" s="149"/>
      <c r="GX285" s="149"/>
      <c r="GY285" s="149"/>
      <c r="GZ285" s="149"/>
      <c r="HA285" s="149"/>
      <c r="HB285" s="149"/>
      <c r="HC285" s="149"/>
      <c r="HD285" s="149"/>
    </row>
    <row r="286" spans="1:212" s="148" customFormat="1">
      <c r="A286" s="161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  <c r="BL286" s="149"/>
      <c r="BM286" s="149"/>
      <c r="BN286" s="149"/>
      <c r="BO286" s="149"/>
      <c r="BP286" s="149"/>
      <c r="BQ286" s="149"/>
      <c r="BR286" s="149"/>
      <c r="BS286" s="149"/>
      <c r="BT286" s="149"/>
      <c r="BU286" s="149"/>
      <c r="BV286" s="149"/>
      <c r="BW286" s="149"/>
      <c r="BX286" s="149"/>
      <c r="BY286" s="149"/>
      <c r="BZ286" s="149"/>
      <c r="CA286" s="149"/>
      <c r="CB286" s="149"/>
      <c r="CC286" s="149"/>
      <c r="CD286" s="149"/>
      <c r="CE286" s="149"/>
      <c r="CF286" s="149"/>
      <c r="CG286" s="149"/>
      <c r="CH286" s="149"/>
      <c r="CI286" s="149"/>
      <c r="CJ286" s="149"/>
      <c r="CK286" s="149"/>
      <c r="CL286" s="149"/>
      <c r="CM286" s="149"/>
      <c r="CN286" s="149"/>
      <c r="CO286" s="149"/>
      <c r="CP286" s="149"/>
      <c r="CQ286" s="149"/>
      <c r="CR286" s="149"/>
      <c r="CS286" s="149"/>
      <c r="CT286" s="149"/>
      <c r="CU286" s="149"/>
      <c r="CV286" s="149"/>
      <c r="CW286" s="149"/>
      <c r="CX286" s="149"/>
      <c r="CY286" s="149"/>
      <c r="CZ286" s="149"/>
      <c r="DA286" s="149"/>
      <c r="DB286" s="149"/>
      <c r="DC286" s="149"/>
      <c r="DD286" s="149"/>
      <c r="DE286" s="149"/>
      <c r="DF286" s="149"/>
      <c r="DG286" s="149"/>
      <c r="DH286" s="149"/>
      <c r="DI286" s="149"/>
      <c r="DJ286" s="149"/>
      <c r="DK286" s="149"/>
      <c r="DL286" s="149"/>
      <c r="DM286" s="149"/>
      <c r="DN286" s="149"/>
      <c r="DO286" s="149"/>
      <c r="DP286" s="149"/>
      <c r="DQ286" s="149"/>
      <c r="DR286" s="149"/>
      <c r="DS286" s="149"/>
      <c r="DT286" s="149"/>
      <c r="DU286" s="149"/>
      <c r="DV286" s="149"/>
      <c r="DW286" s="149"/>
      <c r="DX286" s="149"/>
      <c r="DY286" s="149"/>
      <c r="DZ286" s="149"/>
      <c r="EA286" s="149"/>
      <c r="EB286" s="149"/>
      <c r="EC286" s="149"/>
      <c r="ED286" s="149"/>
      <c r="EE286" s="149"/>
      <c r="EF286" s="149"/>
      <c r="EG286" s="149"/>
      <c r="EH286" s="149"/>
      <c r="EI286" s="149"/>
      <c r="EJ286" s="149"/>
      <c r="EK286" s="149"/>
      <c r="EL286" s="149"/>
      <c r="EM286" s="149"/>
      <c r="EN286" s="149"/>
      <c r="EO286" s="149"/>
      <c r="EP286" s="149"/>
      <c r="EQ286" s="149"/>
      <c r="ER286" s="149"/>
      <c r="ES286" s="149"/>
      <c r="ET286" s="149"/>
      <c r="EU286" s="149"/>
      <c r="EV286" s="149"/>
      <c r="EW286" s="149"/>
      <c r="EX286" s="149"/>
      <c r="EY286" s="149"/>
      <c r="EZ286" s="149"/>
      <c r="FA286" s="149"/>
      <c r="FB286" s="149"/>
      <c r="FC286" s="149"/>
      <c r="FD286" s="149"/>
      <c r="FE286" s="149"/>
      <c r="FF286" s="149"/>
      <c r="FG286" s="149"/>
      <c r="FH286" s="149"/>
      <c r="FI286" s="149"/>
      <c r="FJ286" s="149"/>
      <c r="FK286" s="149"/>
      <c r="FL286" s="149"/>
      <c r="FM286" s="149"/>
      <c r="FN286" s="149"/>
      <c r="FO286" s="149"/>
      <c r="FP286" s="149"/>
      <c r="FQ286" s="149"/>
      <c r="FR286" s="149"/>
      <c r="FS286" s="149"/>
      <c r="FT286" s="149"/>
      <c r="FU286" s="149"/>
      <c r="FV286" s="149"/>
      <c r="FW286" s="149"/>
      <c r="FX286" s="149"/>
      <c r="FY286" s="149"/>
      <c r="FZ286" s="149"/>
      <c r="GA286" s="149"/>
      <c r="GB286" s="149"/>
      <c r="GC286" s="149"/>
      <c r="GD286" s="149"/>
      <c r="GE286" s="149"/>
      <c r="GF286" s="149"/>
      <c r="GG286" s="149"/>
      <c r="GH286" s="149"/>
      <c r="GI286" s="149"/>
      <c r="GJ286" s="149"/>
      <c r="GK286" s="149"/>
      <c r="GL286" s="149"/>
      <c r="GM286" s="149"/>
      <c r="GN286" s="149"/>
      <c r="GO286" s="149"/>
      <c r="GP286" s="149"/>
      <c r="GQ286" s="149"/>
      <c r="GR286" s="149"/>
      <c r="GS286" s="149"/>
      <c r="GT286" s="149"/>
      <c r="GU286" s="149"/>
      <c r="GV286" s="149"/>
      <c r="GW286" s="149"/>
      <c r="GX286" s="149"/>
      <c r="GY286" s="149"/>
      <c r="GZ286" s="149"/>
      <c r="HA286" s="149"/>
      <c r="HB286" s="149"/>
      <c r="HC286" s="149"/>
      <c r="HD286" s="149"/>
    </row>
    <row r="287" spans="1:212" s="148" customFormat="1">
      <c r="A287" s="161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  <c r="BL287" s="149"/>
      <c r="BM287" s="149"/>
      <c r="BN287" s="149"/>
      <c r="BO287" s="149"/>
      <c r="BP287" s="149"/>
      <c r="BQ287" s="149"/>
      <c r="BR287" s="149"/>
      <c r="BS287" s="149"/>
      <c r="BT287" s="149"/>
      <c r="BU287" s="149"/>
      <c r="BV287" s="149"/>
      <c r="BW287" s="149"/>
      <c r="BX287" s="149"/>
      <c r="BY287" s="149"/>
      <c r="BZ287" s="149"/>
      <c r="CA287" s="149"/>
      <c r="CB287" s="149"/>
      <c r="CC287" s="149"/>
      <c r="CD287" s="149"/>
      <c r="CE287" s="149"/>
      <c r="CF287" s="149"/>
      <c r="CG287" s="149"/>
      <c r="CH287" s="149"/>
      <c r="CI287" s="149"/>
      <c r="CJ287" s="149"/>
      <c r="CK287" s="149"/>
      <c r="CL287" s="149"/>
      <c r="CM287" s="149"/>
      <c r="CN287" s="149"/>
      <c r="CO287" s="149"/>
      <c r="CP287" s="149"/>
      <c r="CQ287" s="149"/>
      <c r="CR287" s="149"/>
      <c r="CS287" s="149"/>
      <c r="CT287" s="149"/>
      <c r="CU287" s="149"/>
      <c r="CV287" s="149"/>
      <c r="CW287" s="149"/>
      <c r="CX287" s="149"/>
      <c r="CY287" s="149"/>
      <c r="CZ287" s="149"/>
      <c r="DA287" s="149"/>
      <c r="DB287" s="149"/>
      <c r="DC287" s="149"/>
      <c r="DD287" s="149"/>
      <c r="DE287" s="149"/>
      <c r="DF287" s="149"/>
      <c r="DG287" s="149"/>
      <c r="DH287" s="149"/>
      <c r="DI287" s="149"/>
      <c r="DJ287" s="149"/>
      <c r="DK287" s="149"/>
      <c r="DL287" s="149"/>
      <c r="DM287" s="149"/>
      <c r="DN287" s="149"/>
      <c r="DO287" s="149"/>
      <c r="DP287" s="149"/>
      <c r="DQ287" s="149"/>
      <c r="DR287" s="149"/>
      <c r="DS287" s="149"/>
      <c r="DT287" s="149"/>
      <c r="DU287" s="149"/>
      <c r="DV287" s="149"/>
      <c r="DW287" s="149"/>
      <c r="DX287" s="149"/>
      <c r="DY287" s="149"/>
      <c r="DZ287" s="149"/>
      <c r="EA287" s="149"/>
      <c r="EB287" s="149"/>
      <c r="EC287" s="149"/>
      <c r="ED287" s="149"/>
      <c r="EE287" s="149"/>
      <c r="EF287" s="149"/>
      <c r="EG287" s="149"/>
      <c r="EH287" s="149"/>
      <c r="EI287" s="149"/>
      <c r="EJ287" s="149"/>
      <c r="EK287" s="149"/>
      <c r="EL287" s="149"/>
      <c r="EM287" s="149"/>
      <c r="EN287" s="149"/>
      <c r="EO287" s="149"/>
      <c r="EP287" s="149"/>
      <c r="EQ287" s="149"/>
      <c r="ER287" s="149"/>
      <c r="ES287" s="149"/>
      <c r="ET287" s="149"/>
      <c r="EU287" s="149"/>
      <c r="EV287" s="149"/>
      <c r="EW287" s="149"/>
      <c r="EX287" s="149"/>
      <c r="EY287" s="149"/>
      <c r="EZ287" s="149"/>
      <c r="FA287" s="149"/>
      <c r="FB287" s="149"/>
      <c r="FC287" s="149"/>
      <c r="FD287" s="149"/>
      <c r="FE287" s="149"/>
      <c r="FF287" s="149"/>
      <c r="FG287" s="149"/>
      <c r="FH287" s="149"/>
      <c r="FI287" s="149"/>
      <c r="FJ287" s="149"/>
      <c r="FK287" s="149"/>
      <c r="FL287" s="149"/>
      <c r="FM287" s="149"/>
      <c r="FN287" s="149"/>
      <c r="FO287" s="149"/>
      <c r="FP287" s="149"/>
      <c r="FQ287" s="149"/>
      <c r="FR287" s="149"/>
      <c r="FS287" s="149"/>
      <c r="FT287" s="149"/>
      <c r="FU287" s="149"/>
      <c r="FV287" s="149"/>
      <c r="FW287" s="149"/>
      <c r="FX287" s="149"/>
      <c r="FY287" s="149"/>
      <c r="FZ287" s="149"/>
      <c r="GA287" s="149"/>
      <c r="GB287" s="149"/>
      <c r="GC287" s="149"/>
      <c r="GD287" s="149"/>
      <c r="GE287" s="149"/>
      <c r="GF287" s="149"/>
      <c r="GG287" s="149"/>
      <c r="GH287" s="149"/>
      <c r="GI287" s="149"/>
      <c r="GJ287" s="149"/>
      <c r="GK287" s="149"/>
      <c r="GL287" s="149"/>
      <c r="GM287" s="149"/>
      <c r="GN287" s="149"/>
      <c r="GO287" s="149"/>
      <c r="GP287" s="149"/>
      <c r="GQ287" s="149"/>
      <c r="GR287" s="149"/>
      <c r="GS287" s="149"/>
      <c r="GT287" s="149"/>
      <c r="GU287" s="149"/>
      <c r="GV287" s="149"/>
      <c r="GW287" s="149"/>
      <c r="GX287" s="149"/>
      <c r="GY287" s="149"/>
      <c r="GZ287" s="149"/>
      <c r="HA287" s="149"/>
      <c r="HB287" s="149"/>
      <c r="HC287" s="149"/>
      <c r="HD287" s="149"/>
    </row>
    <row r="288" spans="1:212" s="148" customFormat="1">
      <c r="A288" s="161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  <c r="BL288" s="149"/>
      <c r="BM288" s="149"/>
      <c r="BN288" s="149"/>
      <c r="BO288" s="149"/>
      <c r="BP288" s="149"/>
      <c r="BQ288" s="149"/>
      <c r="BR288" s="149"/>
      <c r="BS288" s="149"/>
      <c r="BT288" s="149"/>
      <c r="BU288" s="149"/>
      <c r="BV288" s="149"/>
      <c r="BW288" s="149"/>
      <c r="BX288" s="149"/>
      <c r="BY288" s="149"/>
      <c r="BZ288" s="149"/>
      <c r="CA288" s="149"/>
      <c r="CB288" s="149"/>
      <c r="CC288" s="149"/>
      <c r="CD288" s="149"/>
      <c r="CE288" s="149"/>
      <c r="CF288" s="149"/>
      <c r="CG288" s="149"/>
      <c r="CH288" s="149"/>
      <c r="CI288" s="149"/>
      <c r="CJ288" s="149"/>
      <c r="CK288" s="149"/>
      <c r="CL288" s="149"/>
      <c r="CM288" s="149"/>
      <c r="CN288" s="149"/>
      <c r="CO288" s="149"/>
      <c r="CP288" s="149"/>
      <c r="CQ288" s="149"/>
      <c r="CR288" s="149"/>
      <c r="CS288" s="149"/>
      <c r="CT288" s="149"/>
      <c r="CU288" s="149"/>
      <c r="CV288" s="149"/>
      <c r="CW288" s="149"/>
      <c r="CX288" s="149"/>
      <c r="CY288" s="149"/>
      <c r="CZ288" s="149"/>
      <c r="DA288" s="149"/>
      <c r="DB288" s="149"/>
      <c r="DC288" s="149"/>
      <c r="DD288" s="149"/>
      <c r="DE288" s="149"/>
      <c r="DF288" s="149"/>
      <c r="DG288" s="149"/>
      <c r="DH288" s="149"/>
      <c r="DI288" s="149"/>
      <c r="DJ288" s="149"/>
      <c r="DK288" s="149"/>
      <c r="DL288" s="149"/>
      <c r="DM288" s="149"/>
      <c r="DN288" s="149"/>
      <c r="DO288" s="149"/>
      <c r="DP288" s="149"/>
      <c r="DQ288" s="149"/>
      <c r="DR288" s="149"/>
      <c r="DS288" s="149"/>
      <c r="DT288" s="149"/>
      <c r="DU288" s="149"/>
      <c r="DV288" s="149"/>
      <c r="DW288" s="149"/>
      <c r="DX288" s="149"/>
      <c r="DY288" s="149"/>
      <c r="DZ288" s="149"/>
      <c r="EA288" s="149"/>
      <c r="EB288" s="149"/>
      <c r="EC288" s="149"/>
      <c r="ED288" s="149"/>
      <c r="EE288" s="149"/>
      <c r="EF288" s="149"/>
      <c r="EG288" s="149"/>
      <c r="EH288" s="149"/>
      <c r="EI288" s="149"/>
      <c r="EJ288" s="149"/>
      <c r="EK288" s="149"/>
      <c r="EL288" s="149"/>
      <c r="EM288" s="149"/>
      <c r="EN288" s="149"/>
      <c r="EO288" s="149"/>
      <c r="EP288" s="149"/>
      <c r="EQ288" s="149"/>
      <c r="ER288" s="149"/>
      <c r="ES288" s="149"/>
      <c r="ET288" s="149"/>
      <c r="EU288" s="149"/>
      <c r="EV288" s="149"/>
      <c r="EW288" s="149"/>
      <c r="EX288" s="149"/>
      <c r="EY288" s="149"/>
      <c r="EZ288" s="149"/>
      <c r="FA288" s="149"/>
      <c r="FB288" s="149"/>
      <c r="FC288" s="149"/>
      <c r="FD288" s="149"/>
      <c r="FE288" s="149"/>
      <c r="FF288" s="149"/>
      <c r="FG288" s="149"/>
      <c r="FH288" s="149"/>
      <c r="FI288" s="149"/>
      <c r="FJ288" s="149"/>
      <c r="FK288" s="149"/>
      <c r="FL288" s="149"/>
      <c r="FM288" s="149"/>
      <c r="FN288" s="149"/>
      <c r="FO288" s="149"/>
      <c r="FP288" s="149"/>
      <c r="FQ288" s="149"/>
      <c r="FR288" s="149"/>
      <c r="FS288" s="149"/>
      <c r="FT288" s="149"/>
      <c r="FU288" s="149"/>
      <c r="FV288" s="149"/>
      <c r="FW288" s="149"/>
      <c r="FX288" s="149"/>
      <c r="FY288" s="149"/>
      <c r="FZ288" s="149"/>
      <c r="GA288" s="149"/>
      <c r="GB288" s="149"/>
      <c r="GC288" s="149"/>
      <c r="GD288" s="149"/>
      <c r="GE288" s="149"/>
      <c r="GF288" s="149"/>
      <c r="GG288" s="149"/>
      <c r="GH288" s="149"/>
      <c r="GI288" s="149"/>
      <c r="GJ288" s="149"/>
      <c r="GK288" s="149"/>
      <c r="GL288" s="149"/>
      <c r="GM288" s="149"/>
      <c r="GN288" s="149"/>
      <c r="GO288" s="149"/>
      <c r="GP288" s="149"/>
      <c r="GQ288" s="149"/>
      <c r="GR288" s="149"/>
      <c r="GS288" s="149"/>
      <c r="GT288" s="149"/>
      <c r="GU288" s="149"/>
      <c r="GV288" s="149"/>
      <c r="GW288" s="149"/>
      <c r="GX288" s="149"/>
      <c r="GY288" s="149"/>
      <c r="GZ288" s="149"/>
      <c r="HA288" s="149"/>
      <c r="HB288" s="149"/>
      <c r="HC288" s="149"/>
      <c r="HD288" s="149"/>
    </row>
    <row r="289" spans="1:212" s="148" customFormat="1">
      <c r="A289" s="161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  <c r="CO289" s="149"/>
      <c r="CP289" s="149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49"/>
      <c r="DE289" s="149"/>
      <c r="DF289" s="149"/>
      <c r="DG289" s="149"/>
      <c r="DH289" s="149"/>
      <c r="DI289" s="149"/>
      <c r="DJ289" s="149"/>
      <c r="DK289" s="149"/>
      <c r="DL289" s="149"/>
      <c r="DM289" s="149"/>
      <c r="DN289" s="149"/>
      <c r="DO289" s="149"/>
      <c r="DP289" s="149"/>
      <c r="DQ289" s="149"/>
      <c r="DR289" s="149"/>
      <c r="DS289" s="149"/>
      <c r="DT289" s="149"/>
      <c r="DU289" s="149"/>
      <c r="DV289" s="149"/>
      <c r="DW289" s="149"/>
      <c r="DX289" s="149"/>
      <c r="DY289" s="149"/>
      <c r="DZ289" s="149"/>
      <c r="EA289" s="149"/>
      <c r="EB289" s="149"/>
      <c r="EC289" s="149"/>
      <c r="ED289" s="149"/>
      <c r="EE289" s="149"/>
      <c r="EF289" s="149"/>
      <c r="EG289" s="149"/>
      <c r="EH289" s="149"/>
      <c r="EI289" s="149"/>
      <c r="EJ289" s="149"/>
      <c r="EK289" s="149"/>
      <c r="EL289" s="149"/>
      <c r="EM289" s="149"/>
      <c r="EN289" s="149"/>
      <c r="EO289" s="149"/>
      <c r="EP289" s="149"/>
      <c r="EQ289" s="149"/>
      <c r="ER289" s="149"/>
      <c r="ES289" s="149"/>
      <c r="ET289" s="149"/>
      <c r="EU289" s="149"/>
      <c r="EV289" s="149"/>
      <c r="EW289" s="149"/>
      <c r="EX289" s="149"/>
      <c r="EY289" s="149"/>
      <c r="EZ289" s="149"/>
      <c r="FA289" s="149"/>
      <c r="FB289" s="149"/>
      <c r="FC289" s="149"/>
      <c r="FD289" s="149"/>
      <c r="FE289" s="149"/>
      <c r="FF289" s="149"/>
      <c r="FG289" s="149"/>
      <c r="FH289" s="149"/>
      <c r="FI289" s="149"/>
      <c r="FJ289" s="149"/>
      <c r="FK289" s="149"/>
      <c r="FL289" s="149"/>
      <c r="FM289" s="149"/>
      <c r="FN289" s="149"/>
      <c r="FO289" s="149"/>
      <c r="FP289" s="149"/>
      <c r="FQ289" s="149"/>
      <c r="FR289" s="149"/>
      <c r="FS289" s="149"/>
      <c r="FT289" s="149"/>
      <c r="FU289" s="149"/>
      <c r="FV289" s="149"/>
      <c r="FW289" s="149"/>
      <c r="FX289" s="149"/>
      <c r="FY289" s="149"/>
      <c r="FZ289" s="149"/>
      <c r="GA289" s="149"/>
      <c r="GB289" s="149"/>
      <c r="GC289" s="149"/>
      <c r="GD289" s="149"/>
      <c r="GE289" s="149"/>
      <c r="GF289" s="149"/>
      <c r="GG289" s="149"/>
      <c r="GH289" s="149"/>
      <c r="GI289" s="149"/>
      <c r="GJ289" s="149"/>
      <c r="GK289" s="149"/>
      <c r="GL289" s="149"/>
      <c r="GM289" s="149"/>
      <c r="GN289" s="149"/>
      <c r="GO289" s="149"/>
      <c r="GP289" s="149"/>
      <c r="GQ289" s="149"/>
      <c r="GR289" s="149"/>
      <c r="GS289" s="149"/>
      <c r="GT289" s="149"/>
      <c r="GU289" s="149"/>
      <c r="GV289" s="149"/>
      <c r="GW289" s="149"/>
      <c r="GX289" s="149"/>
      <c r="GY289" s="149"/>
      <c r="GZ289" s="149"/>
      <c r="HA289" s="149"/>
      <c r="HB289" s="149"/>
      <c r="HC289" s="149"/>
      <c r="HD289" s="149"/>
    </row>
    <row r="290" spans="1:212" s="148" customFormat="1">
      <c r="A290" s="161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49"/>
      <c r="CA290" s="149"/>
      <c r="CB290" s="149"/>
      <c r="CC290" s="149"/>
      <c r="CD290" s="149"/>
      <c r="CE290" s="149"/>
      <c r="CF290" s="149"/>
      <c r="CG290" s="149"/>
      <c r="CH290" s="149"/>
      <c r="CI290" s="149"/>
      <c r="CJ290" s="149"/>
      <c r="CK290" s="149"/>
      <c r="CL290" s="149"/>
      <c r="CM290" s="149"/>
      <c r="CN290" s="149"/>
      <c r="CO290" s="149"/>
      <c r="CP290" s="149"/>
      <c r="CQ290" s="149"/>
      <c r="CR290" s="149"/>
      <c r="CS290" s="149"/>
      <c r="CT290" s="149"/>
      <c r="CU290" s="149"/>
      <c r="CV290" s="149"/>
      <c r="CW290" s="149"/>
      <c r="CX290" s="149"/>
      <c r="CY290" s="149"/>
      <c r="CZ290" s="149"/>
      <c r="DA290" s="149"/>
      <c r="DB290" s="149"/>
      <c r="DC290" s="149"/>
      <c r="DD290" s="149"/>
      <c r="DE290" s="149"/>
      <c r="DF290" s="149"/>
      <c r="DG290" s="149"/>
      <c r="DH290" s="149"/>
      <c r="DI290" s="149"/>
      <c r="DJ290" s="149"/>
      <c r="DK290" s="149"/>
      <c r="DL290" s="149"/>
      <c r="DM290" s="149"/>
      <c r="DN290" s="149"/>
      <c r="DO290" s="149"/>
      <c r="DP290" s="149"/>
      <c r="DQ290" s="149"/>
      <c r="DR290" s="149"/>
      <c r="DS290" s="149"/>
      <c r="DT290" s="149"/>
      <c r="DU290" s="149"/>
      <c r="DV290" s="149"/>
      <c r="DW290" s="149"/>
      <c r="DX290" s="149"/>
      <c r="DY290" s="149"/>
      <c r="DZ290" s="149"/>
      <c r="EA290" s="149"/>
      <c r="EB290" s="149"/>
      <c r="EC290" s="149"/>
      <c r="ED290" s="149"/>
      <c r="EE290" s="149"/>
      <c r="EF290" s="149"/>
      <c r="EG290" s="149"/>
      <c r="EH290" s="149"/>
      <c r="EI290" s="149"/>
      <c r="EJ290" s="149"/>
      <c r="EK290" s="149"/>
      <c r="EL290" s="149"/>
      <c r="EM290" s="149"/>
      <c r="EN290" s="149"/>
      <c r="EO290" s="149"/>
      <c r="EP290" s="149"/>
      <c r="EQ290" s="149"/>
      <c r="ER290" s="149"/>
      <c r="ES290" s="149"/>
      <c r="ET290" s="149"/>
      <c r="EU290" s="149"/>
      <c r="EV290" s="149"/>
      <c r="EW290" s="149"/>
      <c r="EX290" s="149"/>
      <c r="EY290" s="149"/>
      <c r="EZ290" s="149"/>
      <c r="FA290" s="149"/>
      <c r="FB290" s="149"/>
      <c r="FC290" s="149"/>
      <c r="FD290" s="149"/>
      <c r="FE290" s="149"/>
      <c r="FF290" s="149"/>
      <c r="FG290" s="149"/>
      <c r="FH290" s="149"/>
      <c r="FI290" s="149"/>
      <c r="FJ290" s="149"/>
      <c r="FK290" s="149"/>
      <c r="FL290" s="149"/>
      <c r="FM290" s="149"/>
      <c r="FN290" s="149"/>
      <c r="FO290" s="149"/>
      <c r="FP290" s="149"/>
      <c r="FQ290" s="149"/>
      <c r="FR290" s="149"/>
      <c r="FS290" s="149"/>
      <c r="FT290" s="149"/>
      <c r="FU290" s="149"/>
      <c r="FV290" s="149"/>
      <c r="FW290" s="149"/>
      <c r="FX290" s="149"/>
      <c r="FY290" s="149"/>
      <c r="FZ290" s="149"/>
      <c r="GA290" s="149"/>
      <c r="GB290" s="149"/>
      <c r="GC290" s="149"/>
      <c r="GD290" s="149"/>
      <c r="GE290" s="149"/>
      <c r="GF290" s="149"/>
      <c r="GG290" s="149"/>
      <c r="GH290" s="149"/>
      <c r="GI290" s="149"/>
      <c r="GJ290" s="149"/>
      <c r="GK290" s="149"/>
      <c r="GL290" s="149"/>
      <c r="GM290" s="149"/>
      <c r="GN290" s="149"/>
      <c r="GO290" s="149"/>
      <c r="GP290" s="149"/>
      <c r="GQ290" s="149"/>
      <c r="GR290" s="149"/>
      <c r="GS290" s="149"/>
      <c r="GT290" s="149"/>
      <c r="GU290" s="149"/>
      <c r="GV290" s="149"/>
      <c r="GW290" s="149"/>
      <c r="GX290" s="149"/>
      <c r="GY290" s="149"/>
      <c r="GZ290" s="149"/>
      <c r="HA290" s="149"/>
      <c r="HB290" s="149"/>
      <c r="HC290" s="149"/>
      <c r="HD290" s="149"/>
    </row>
    <row r="291" spans="1:212" s="148" customFormat="1">
      <c r="A291" s="161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  <c r="CO291" s="149"/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149"/>
      <c r="DI291" s="149"/>
      <c r="DJ291" s="149"/>
      <c r="DK291" s="149"/>
      <c r="DL291" s="149"/>
      <c r="DM291" s="149"/>
      <c r="DN291" s="149"/>
      <c r="DO291" s="149"/>
      <c r="DP291" s="149"/>
      <c r="DQ291" s="149"/>
      <c r="DR291" s="149"/>
      <c r="DS291" s="149"/>
      <c r="DT291" s="149"/>
      <c r="DU291" s="149"/>
      <c r="DV291" s="149"/>
      <c r="DW291" s="149"/>
      <c r="DX291" s="149"/>
      <c r="DY291" s="149"/>
      <c r="DZ291" s="149"/>
      <c r="EA291" s="149"/>
      <c r="EB291" s="149"/>
      <c r="EC291" s="149"/>
      <c r="ED291" s="149"/>
      <c r="EE291" s="149"/>
      <c r="EF291" s="149"/>
      <c r="EG291" s="149"/>
      <c r="EH291" s="149"/>
      <c r="EI291" s="149"/>
      <c r="EJ291" s="149"/>
      <c r="EK291" s="149"/>
      <c r="EL291" s="149"/>
      <c r="EM291" s="149"/>
      <c r="EN291" s="149"/>
      <c r="EO291" s="149"/>
      <c r="EP291" s="149"/>
      <c r="EQ291" s="149"/>
      <c r="ER291" s="149"/>
      <c r="ES291" s="149"/>
      <c r="ET291" s="149"/>
      <c r="EU291" s="149"/>
      <c r="EV291" s="149"/>
      <c r="EW291" s="149"/>
      <c r="EX291" s="149"/>
      <c r="EY291" s="149"/>
      <c r="EZ291" s="149"/>
      <c r="FA291" s="149"/>
      <c r="FB291" s="149"/>
      <c r="FC291" s="149"/>
      <c r="FD291" s="149"/>
      <c r="FE291" s="149"/>
      <c r="FF291" s="149"/>
      <c r="FG291" s="149"/>
      <c r="FH291" s="149"/>
      <c r="FI291" s="149"/>
      <c r="FJ291" s="149"/>
      <c r="FK291" s="149"/>
      <c r="FL291" s="149"/>
      <c r="FM291" s="149"/>
      <c r="FN291" s="149"/>
      <c r="FO291" s="149"/>
      <c r="FP291" s="149"/>
      <c r="FQ291" s="149"/>
      <c r="FR291" s="149"/>
      <c r="FS291" s="149"/>
      <c r="FT291" s="149"/>
      <c r="FU291" s="149"/>
      <c r="FV291" s="149"/>
      <c r="FW291" s="149"/>
      <c r="FX291" s="149"/>
      <c r="FY291" s="149"/>
      <c r="FZ291" s="149"/>
      <c r="GA291" s="149"/>
      <c r="GB291" s="149"/>
      <c r="GC291" s="149"/>
      <c r="GD291" s="149"/>
      <c r="GE291" s="149"/>
      <c r="GF291" s="149"/>
      <c r="GG291" s="149"/>
      <c r="GH291" s="149"/>
      <c r="GI291" s="149"/>
      <c r="GJ291" s="149"/>
      <c r="GK291" s="149"/>
      <c r="GL291" s="149"/>
      <c r="GM291" s="149"/>
      <c r="GN291" s="149"/>
      <c r="GO291" s="149"/>
      <c r="GP291" s="149"/>
      <c r="GQ291" s="149"/>
      <c r="GR291" s="149"/>
      <c r="GS291" s="149"/>
      <c r="GT291" s="149"/>
      <c r="GU291" s="149"/>
      <c r="GV291" s="149"/>
      <c r="GW291" s="149"/>
      <c r="GX291" s="149"/>
      <c r="GY291" s="149"/>
      <c r="GZ291" s="149"/>
      <c r="HA291" s="149"/>
      <c r="HB291" s="149"/>
      <c r="HC291" s="149"/>
      <c r="HD291" s="149"/>
    </row>
    <row r="292" spans="1:212" s="148" customFormat="1">
      <c r="A292" s="161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  <c r="BL292" s="149"/>
      <c r="BM292" s="149"/>
      <c r="BN292" s="149"/>
      <c r="BO292" s="149"/>
      <c r="BP292" s="149"/>
      <c r="BQ292" s="149"/>
      <c r="BR292" s="149"/>
      <c r="BS292" s="149"/>
      <c r="BT292" s="149"/>
      <c r="BU292" s="149"/>
      <c r="BV292" s="149"/>
      <c r="BW292" s="149"/>
      <c r="BX292" s="149"/>
      <c r="BY292" s="149"/>
      <c r="BZ292" s="149"/>
      <c r="CA292" s="149"/>
      <c r="CB292" s="149"/>
      <c r="CC292" s="149"/>
      <c r="CD292" s="149"/>
      <c r="CE292" s="149"/>
      <c r="CF292" s="149"/>
      <c r="CG292" s="149"/>
      <c r="CH292" s="149"/>
      <c r="CI292" s="149"/>
      <c r="CJ292" s="149"/>
      <c r="CK292" s="149"/>
      <c r="CL292" s="149"/>
      <c r="CM292" s="149"/>
      <c r="CN292" s="149"/>
      <c r="CO292" s="149"/>
      <c r="CP292" s="149"/>
      <c r="CQ292" s="149"/>
      <c r="CR292" s="149"/>
      <c r="CS292" s="149"/>
      <c r="CT292" s="149"/>
      <c r="CU292" s="149"/>
      <c r="CV292" s="149"/>
      <c r="CW292" s="149"/>
      <c r="CX292" s="149"/>
      <c r="CY292" s="149"/>
      <c r="CZ292" s="149"/>
      <c r="DA292" s="149"/>
      <c r="DB292" s="149"/>
      <c r="DC292" s="149"/>
      <c r="DD292" s="149"/>
      <c r="DE292" s="149"/>
      <c r="DF292" s="149"/>
      <c r="DG292" s="149"/>
      <c r="DH292" s="149"/>
      <c r="DI292" s="149"/>
      <c r="DJ292" s="149"/>
      <c r="DK292" s="149"/>
      <c r="DL292" s="149"/>
      <c r="DM292" s="149"/>
      <c r="DN292" s="149"/>
      <c r="DO292" s="149"/>
      <c r="DP292" s="149"/>
      <c r="DQ292" s="149"/>
      <c r="DR292" s="149"/>
      <c r="DS292" s="149"/>
      <c r="DT292" s="149"/>
      <c r="DU292" s="149"/>
      <c r="DV292" s="149"/>
      <c r="DW292" s="149"/>
      <c r="DX292" s="149"/>
      <c r="DY292" s="149"/>
      <c r="DZ292" s="149"/>
      <c r="EA292" s="149"/>
      <c r="EB292" s="149"/>
      <c r="EC292" s="149"/>
      <c r="ED292" s="149"/>
      <c r="EE292" s="149"/>
      <c r="EF292" s="149"/>
      <c r="EG292" s="149"/>
      <c r="EH292" s="149"/>
      <c r="EI292" s="149"/>
      <c r="EJ292" s="149"/>
      <c r="EK292" s="149"/>
      <c r="EL292" s="149"/>
      <c r="EM292" s="149"/>
      <c r="EN292" s="149"/>
      <c r="EO292" s="149"/>
      <c r="EP292" s="149"/>
      <c r="EQ292" s="149"/>
      <c r="ER292" s="149"/>
      <c r="ES292" s="149"/>
      <c r="ET292" s="149"/>
      <c r="EU292" s="149"/>
      <c r="EV292" s="149"/>
      <c r="EW292" s="149"/>
      <c r="EX292" s="149"/>
      <c r="EY292" s="149"/>
      <c r="EZ292" s="149"/>
      <c r="FA292" s="149"/>
      <c r="FB292" s="149"/>
      <c r="FC292" s="149"/>
      <c r="FD292" s="149"/>
      <c r="FE292" s="149"/>
      <c r="FF292" s="149"/>
      <c r="FG292" s="149"/>
      <c r="FH292" s="149"/>
      <c r="FI292" s="149"/>
      <c r="FJ292" s="149"/>
      <c r="FK292" s="149"/>
      <c r="FL292" s="149"/>
      <c r="FM292" s="149"/>
      <c r="FN292" s="149"/>
      <c r="FO292" s="149"/>
      <c r="FP292" s="149"/>
      <c r="FQ292" s="149"/>
      <c r="FR292" s="149"/>
      <c r="FS292" s="149"/>
      <c r="FT292" s="149"/>
      <c r="FU292" s="149"/>
      <c r="FV292" s="149"/>
      <c r="FW292" s="149"/>
      <c r="FX292" s="149"/>
      <c r="FY292" s="149"/>
      <c r="FZ292" s="149"/>
      <c r="GA292" s="149"/>
      <c r="GB292" s="149"/>
      <c r="GC292" s="149"/>
      <c r="GD292" s="149"/>
      <c r="GE292" s="149"/>
      <c r="GF292" s="149"/>
      <c r="GG292" s="149"/>
      <c r="GH292" s="149"/>
      <c r="GI292" s="149"/>
      <c r="GJ292" s="149"/>
      <c r="GK292" s="149"/>
      <c r="GL292" s="149"/>
      <c r="GM292" s="149"/>
      <c r="GN292" s="149"/>
      <c r="GO292" s="149"/>
      <c r="GP292" s="149"/>
      <c r="GQ292" s="149"/>
      <c r="GR292" s="149"/>
      <c r="GS292" s="149"/>
      <c r="GT292" s="149"/>
      <c r="GU292" s="149"/>
      <c r="GV292" s="149"/>
      <c r="GW292" s="149"/>
      <c r="GX292" s="149"/>
      <c r="GY292" s="149"/>
      <c r="GZ292" s="149"/>
      <c r="HA292" s="149"/>
      <c r="HB292" s="149"/>
      <c r="HC292" s="149"/>
      <c r="HD292" s="149"/>
    </row>
    <row r="293" spans="1:212" s="148" customFormat="1">
      <c r="A293" s="161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49"/>
      <c r="BX293" s="149"/>
      <c r="BY293" s="149"/>
      <c r="BZ293" s="149"/>
      <c r="CA293" s="149"/>
      <c r="CB293" s="149"/>
      <c r="CC293" s="149"/>
      <c r="CD293" s="149"/>
      <c r="CE293" s="149"/>
      <c r="CF293" s="149"/>
      <c r="CG293" s="149"/>
      <c r="CH293" s="149"/>
      <c r="CI293" s="149"/>
      <c r="CJ293" s="149"/>
      <c r="CK293" s="149"/>
      <c r="CL293" s="149"/>
      <c r="CM293" s="149"/>
      <c r="CN293" s="149"/>
      <c r="CO293" s="149"/>
      <c r="CP293" s="149"/>
      <c r="CQ293" s="149"/>
      <c r="CR293" s="149"/>
      <c r="CS293" s="149"/>
      <c r="CT293" s="149"/>
      <c r="CU293" s="149"/>
      <c r="CV293" s="149"/>
      <c r="CW293" s="149"/>
      <c r="CX293" s="149"/>
      <c r="CY293" s="149"/>
      <c r="CZ293" s="149"/>
      <c r="DA293" s="149"/>
      <c r="DB293" s="149"/>
      <c r="DC293" s="149"/>
      <c r="DD293" s="149"/>
      <c r="DE293" s="149"/>
      <c r="DF293" s="149"/>
      <c r="DG293" s="149"/>
      <c r="DH293" s="149"/>
      <c r="DI293" s="149"/>
      <c r="DJ293" s="149"/>
      <c r="DK293" s="149"/>
      <c r="DL293" s="149"/>
      <c r="DM293" s="149"/>
      <c r="DN293" s="149"/>
      <c r="DO293" s="149"/>
      <c r="DP293" s="149"/>
      <c r="DQ293" s="149"/>
      <c r="DR293" s="149"/>
      <c r="DS293" s="149"/>
      <c r="DT293" s="149"/>
      <c r="DU293" s="149"/>
      <c r="DV293" s="149"/>
      <c r="DW293" s="149"/>
      <c r="DX293" s="149"/>
      <c r="DY293" s="149"/>
      <c r="DZ293" s="149"/>
      <c r="EA293" s="149"/>
      <c r="EB293" s="149"/>
      <c r="EC293" s="149"/>
      <c r="ED293" s="149"/>
      <c r="EE293" s="149"/>
      <c r="EF293" s="149"/>
      <c r="EG293" s="149"/>
      <c r="EH293" s="149"/>
      <c r="EI293" s="149"/>
      <c r="EJ293" s="149"/>
      <c r="EK293" s="149"/>
      <c r="EL293" s="149"/>
      <c r="EM293" s="149"/>
      <c r="EN293" s="149"/>
      <c r="EO293" s="149"/>
      <c r="EP293" s="149"/>
      <c r="EQ293" s="149"/>
      <c r="ER293" s="149"/>
      <c r="ES293" s="149"/>
      <c r="ET293" s="149"/>
      <c r="EU293" s="149"/>
      <c r="EV293" s="149"/>
      <c r="EW293" s="149"/>
      <c r="EX293" s="149"/>
      <c r="EY293" s="149"/>
      <c r="EZ293" s="149"/>
      <c r="FA293" s="149"/>
      <c r="FB293" s="149"/>
      <c r="FC293" s="149"/>
      <c r="FD293" s="149"/>
      <c r="FE293" s="149"/>
      <c r="FF293" s="149"/>
      <c r="FG293" s="149"/>
      <c r="FH293" s="149"/>
      <c r="FI293" s="149"/>
      <c r="FJ293" s="149"/>
      <c r="FK293" s="149"/>
      <c r="FL293" s="149"/>
      <c r="FM293" s="149"/>
      <c r="FN293" s="149"/>
      <c r="FO293" s="149"/>
      <c r="FP293" s="149"/>
      <c r="FQ293" s="149"/>
      <c r="FR293" s="149"/>
      <c r="FS293" s="149"/>
      <c r="FT293" s="149"/>
      <c r="FU293" s="149"/>
      <c r="FV293" s="149"/>
      <c r="FW293" s="149"/>
      <c r="FX293" s="149"/>
      <c r="FY293" s="149"/>
      <c r="FZ293" s="149"/>
      <c r="GA293" s="149"/>
      <c r="GB293" s="149"/>
      <c r="GC293" s="149"/>
      <c r="GD293" s="149"/>
      <c r="GE293" s="149"/>
      <c r="GF293" s="149"/>
      <c r="GG293" s="149"/>
      <c r="GH293" s="149"/>
      <c r="GI293" s="149"/>
      <c r="GJ293" s="149"/>
      <c r="GK293" s="149"/>
      <c r="GL293" s="149"/>
      <c r="GM293" s="149"/>
      <c r="GN293" s="149"/>
      <c r="GO293" s="149"/>
      <c r="GP293" s="149"/>
      <c r="GQ293" s="149"/>
      <c r="GR293" s="149"/>
      <c r="GS293" s="149"/>
      <c r="GT293" s="149"/>
      <c r="GU293" s="149"/>
      <c r="GV293" s="149"/>
      <c r="GW293" s="149"/>
      <c r="GX293" s="149"/>
      <c r="GY293" s="149"/>
      <c r="GZ293" s="149"/>
      <c r="HA293" s="149"/>
      <c r="HB293" s="149"/>
      <c r="HC293" s="149"/>
      <c r="HD293" s="149"/>
    </row>
    <row r="294" spans="1:212" s="148" customFormat="1">
      <c r="A294" s="161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49"/>
      <c r="CG294" s="149"/>
      <c r="CH294" s="149"/>
      <c r="CI294" s="149"/>
      <c r="CJ294" s="149"/>
      <c r="CK294" s="149"/>
      <c r="CL294" s="149"/>
      <c r="CM294" s="149"/>
      <c r="CN294" s="149"/>
      <c r="CO294" s="149"/>
      <c r="CP294" s="149"/>
      <c r="CQ294" s="149"/>
      <c r="CR294" s="149"/>
      <c r="CS294" s="149"/>
      <c r="CT294" s="149"/>
      <c r="CU294" s="149"/>
      <c r="CV294" s="149"/>
      <c r="CW294" s="149"/>
      <c r="CX294" s="149"/>
      <c r="CY294" s="149"/>
      <c r="CZ294" s="149"/>
      <c r="DA294" s="149"/>
      <c r="DB294" s="149"/>
      <c r="DC294" s="149"/>
      <c r="DD294" s="149"/>
      <c r="DE294" s="149"/>
      <c r="DF294" s="149"/>
      <c r="DG294" s="149"/>
      <c r="DH294" s="149"/>
      <c r="DI294" s="149"/>
      <c r="DJ294" s="149"/>
      <c r="DK294" s="149"/>
      <c r="DL294" s="149"/>
      <c r="DM294" s="149"/>
      <c r="DN294" s="149"/>
      <c r="DO294" s="149"/>
      <c r="DP294" s="149"/>
      <c r="DQ294" s="149"/>
      <c r="DR294" s="149"/>
      <c r="DS294" s="149"/>
      <c r="DT294" s="149"/>
      <c r="DU294" s="149"/>
      <c r="DV294" s="149"/>
      <c r="DW294" s="149"/>
      <c r="DX294" s="149"/>
      <c r="DY294" s="149"/>
      <c r="DZ294" s="149"/>
      <c r="EA294" s="149"/>
      <c r="EB294" s="149"/>
      <c r="EC294" s="149"/>
      <c r="ED294" s="149"/>
      <c r="EE294" s="149"/>
      <c r="EF294" s="149"/>
      <c r="EG294" s="149"/>
      <c r="EH294" s="149"/>
      <c r="EI294" s="149"/>
      <c r="EJ294" s="149"/>
      <c r="EK294" s="149"/>
      <c r="EL294" s="149"/>
      <c r="EM294" s="149"/>
      <c r="EN294" s="149"/>
      <c r="EO294" s="149"/>
      <c r="EP294" s="149"/>
      <c r="EQ294" s="149"/>
      <c r="ER294" s="149"/>
      <c r="ES294" s="149"/>
      <c r="ET294" s="149"/>
      <c r="EU294" s="149"/>
      <c r="EV294" s="149"/>
      <c r="EW294" s="149"/>
      <c r="EX294" s="149"/>
      <c r="EY294" s="149"/>
      <c r="EZ294" s="149"/>
      <c r="FA294" s="149"/>
      <c r="FB294" s="149"/>
      <c r="FC294" s="149"/>
      <c r="FD294" s="149"/>
      <c r="FE294" s="149"/>
      <c r="FF294" s="149"/>
      <c r="FG294" s="149"/>
      <c r="FH294" s="149"/>
      <c r="FI294" s="149"/>
      <c r="FJ294" s="149"/>
      <c r="FK294" s="149"/>
      <c r="FL294" s="149"/>
      <c r="FM294" s="149"/>
      <c r="FN294" s="149"/>
      <c r="FO294" s="149"/>
      <c r="FP294" s="149"/>
      <c r="FQ294" s="149"/>
      <c r="FR294" s="149"/>
      <c r="FS294" s="149"/>
      <c r="FT294" s="149"/>
      <c r="FU294" s="149"/>
      <c r="FV294" s="149"/>
      <c r="FW294" s="149"/>
      <c r="FX294" s="149"/>
      <c r="FY294" s="149"/>
      <c r="FZ294" s="149"/>
      <c r="GA294" s="149"/>
      <c r="GB294" s="149"/>
      <c r="GC294" s="149"/>
      <c r="GD294" s="149"/>
      <c r="GE294" s="149"/>
      <c r="GF294" s="149"/>
      <c r="GG294" s="149"/>
      <c r="GH294" s="149"/>
      <c r="GI294" s="149"/>
      <c r="GJ294" s="149"/>
      <c r="GK294" s="149"/>
      <c r="GL294" s="149"/>
      <c r="GM294" s="149"/>
      <c r="GN294" s="149"/>
      <c r="GO294" s="149"/>
      <c r="GP294" s="149"/>
      <c r="GQ294" s="149"/>
      <c r="GR294" s="149"/>
      <c r="GS294" s="149"/>
      <c r="GT294" s="149"/>
      <c r="GU294" s="149"/>
      <c r="GV294" s="149"/>
      <c r="GW294" s="149"/>
      <c r="GX294" s="149"/>
      <c r="GY294" s="149"/>
      <c r="GZ294" s="149"/>
      <c r="HA294" s="149"/>
      <c r="HB294" s="149"/>
      <c r="HC294" s="149"/>
      <c r="HD294" s="149"/>
    </row>
    <row r="295" spans="1:212" s="148" customFormat="1">
      <c r="A295" s="161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  <c r="DL295" s="149"/>
      <c r="DM295" s="149"/>
      <c r="DN295" s="149"/>
      <c r="DO295" s="149"/>
      <c r="DP295" s="149"/>
      <c r="DQ295" s="149"/>
      <c r="DR295" s="149"/>
      <c r="DS295" s="149"/>
      <c r="DT295" s="149"/>
      <c r="DU295" s="149"/>
      <c r="DV295" s="149"/>
      <c r="DW295" s="149"/>
      <c r="DX295" s="149"/>
      <c r="DY295" s="149"/>
      <c r="DZ295" s="149"/>
      <c r="EA295" s="149"/>
      <c r="EB295" s="149"/>
      <c r="EC295" s="149"/>
      <c r="ED295" s="149"/>
      <c r="EE295" s="149"/>
      <c r="EF295" s="149"/>
      <c r="EG295" s="149"/>
      <c r="EH295" s="149"/>
      <c r="EI295" s="149"/>
      <c r="EJ295" s="149"/>
      <c r="EK295" s="149"/>
      <c r="EL295" s="149"/>
      <c r="EM295" s="149"/>
      <c r="EN295" s="149"/>
      <c r="EO295" s="149"/>
      <c r="EP295" s="149"/>
      <c r="EQ295" s="149"/>
      <c r="ER295" s="149"/>
      <c r="ES295" s="149"/>
      <c r="ET295" s="149"/>
      <c r="EU295" s="149"/>
      <c r="EV295" s="149"/>
      <c r="EW295" s="149"/>
      <c r="EX295" s="149"/>
      <c r="EY295" s="149"/>
      <c r="EZ295" s="149"/>
      <c r="FA295" s="149"/>
      <c r="FB295" s="149"/>
      <c r="FC295" s="149"/>
      <c r="FD295" s="149"/>
      <c r="FE295" s="149"/>
      <c r="FF295" s="149"/>
      <c r="FG295" s="149"/>
      <c r="FH295" s="149"/>
      <c r="FI295" s="149"/>
      <c r="FJ295" s="149"/>
      <c r="FK295" s="149"/>
      <c r="FL295" s="149"/>
      <c r="FM295" s="149"/>
      <c r="FN295" s="149"/>
      <c r="FO295" s="149"/>
      <c r="FP295" s="149"/>
      <c r="FQ295" s="149"/>
      <c r="FR295" s="149"/>
      <c r="FS295" s="149"/>
      <c r="FT295" s="149"/>
      <c r="FU295" s="149"/>
      <c r="FV295" s="149"/>
      <c r="FW295" s="149"/>
      <c r="FX295" s="149"/>
      <c r="FY295" s="149"/>
      <c r="FZ295" s="149"/>
      <c r="GA295" s="149"/>
      <c r="GB295" s="149"/>
      <c r="GC295" s="149"/>
      <c r="GD295" s="149"/>
      <c r="GE295" s="149"/>
      <c r="GF295" s="149"/>
      <c r="GG295" s="149"/>
      <c r="GH295" s="149"/>
      <c r="GI295" s="149"/>
      <c r="GJ295" s="149"/>
      <c r="GK295" s="149"/>
      <c r="GL295" s="149"/>
      <c r="GM295" s="149"/>
      <c r="GN295" s="149"/>
      <c r="GO295" s="149"/>
      <c r="GP295" s="149"/>
      <c r="GQ295" s="149"/>
      <c r="GR295" s="149"/>
      <c r="GS295" s="149"/>
      <c r="GT295" s="149"/>
      <c r="GU295" s="149"/>
      <c r="GV295" s="149"/>
      <c r="GW295" s="149"/>
      <c r="GX295" s="149"/>
      <c r="GY295" s="149"/>
      <c r="GZ295" s="149"/>
      <c r="HA295" s="149"/>
      <c r="HB295" s="149"/>
      <c r="HC295" s="149"/>
      <c r="HD295" s="149"/>
    </row>
    <row r="296" spans="1:212" s="148" customFormat="1">
      <c r="A296" s="161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</row>
    <row r="297" spans="1:212" s="148" customFormat="1">
      <c r="A297" s="161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49"/>
      <c r="BX297" s="149"/>
      <c r="BY297" s="149"/>
      <c r="BZ297" s="149"/>
      <c r="CA297" s="149"/>
      <c r="CB297" s="149"/>
      <c r="CC297" s="149"/>
      <c r="CD297" s="149"/>
      <c r="CE297" s="149"/>
      <c r="CF297" s="149"/>
      <c r="CG297" s="149"/>
      <c r="CH297" s="149"/>
      <c r="CI297" s="149"/>
      <c r="CJ297" s="149"/>
      <c r="CK297" s="149"/>
      <c r="CL297" s="149"/>
      <c r="CM297" s="149"/>
      <c r="CN297" s="149"/>
      <c r="CO297" s="149"/>
      <c r="CP297" s="149"/>
      <c r="CQ297" s="149"/>
      <c r="CR297" s="149"/>
      <c r="CS297" s="149"/>
      <c r="CT297" s="149"/>
      <c r="CU297" s="149"/>
      <c r="CV297" s="149"/>
      <c r="CW297" s="149"/>
      <c r="CX297" s="149"/>
      <c r="CY297" s="149"/>
      <c r="CZ297" s="149"/>
      <c r="DA297" s="149"/>
      <c r="DB297" s="149"/>
      <c r="DC297" s="149"/>
      <c r="DD297" s="149"/>
      <c r="DE297" s="149"/>
      <c r="DF297" s="149"/>
      <c r="DG297" s="149"/>
      <c r="DH297" s="149"/>
      <c r="DI297" s="149"/>
      <c r="DJ297" s="149"/>
      <c r="DK297" s="149"/>
      <c r="DL297" s="149"/>
      <c r="DM297" s="149"/>
      <c r="DN297" s="149"/>
      <c r="DO297" s="149"/>
      <c r="DP297" s="149"/>
      <c r="DQ297" s="149"/>
      <c r="DR297" s="149"/>
      <c r="DS297" s="149"/>
      <c r="DT297" s="149"/>
      <c r="DU297" s="149"/>
      <c r="DV297" s="149"/>
      <c r="DW297" s="149"/>
      <c r="DX297" s="149"/>
      <c r="DY297" s="149"/>
      <c r="DZ297" s="149"/>
      <c r="EA297" s="149"/>
      <c r="EB297" s="149"/>
      <c r="EC297" s="149"/>
      <c r="ED297" s="149"/>
      <c r="EE297" s="149"/>
      <c r="EF297" s="149"/>
      <c r="EG297" s="149"/>
      <c r="EH297" s="149"/>
      <c r="EI297" s="149"/>
      <c r="EJ297" s="149"/>
      <c r="EK297" s="149"/>
      <c r="EL297" s="149"/>
      <c r="EM297" s="149"/>
      <c r="EN297" s="149"/>
      <c r="EO297" s="149"/>
      <c r="EP297" s="149"/>
      <c r="EQ297" s="149"/>
      <c r="ER297" s="149"/>
      <c r="ES297" s="149"/>
      <c r="ET297" s="149"/>
      <c r="EU297" s="149"/>
      <c r="EV297" s="149"/>
      <c r="EW297" s="149"/>
      <c r="EX297" s="149"/>
      <c r="EY297" s="149"/>
      <c r="EZ297" s="149"/>
      <c r="FA297" s="149"/>
      <c r="FB297" s="149"/>
      <c r="FC297" s="149"/>
      <c r="FD297" s="149"/>
      <c r="FE297" s="149"/>
      <c r="FF297" s="149"/>
      <c r="FG297" s="149"/>
      <c r="FH297" s="149"/>
      <c r="FI297" s="149"/>
      <c r="FJ297" s="149"/>
      <c r="FK297" s="149"/>
      <c r="FL297" s="149"/>
      <c r="FM297" s="149"/>
      <c r="FN297" s="149"/>
      <c r="FO297" s="149"/>
      <c r="FP297" s="149"/>
      <c r="FQ297" s="149"/>
      <c r="FR297" s="149"/>
      <c r="FS297" s="149"/>
      <c r="FT297" s="149"/>
      <c r="FU297" s="149"/>
      <c r="FV297" s="149"/>
      <c r="FW297" s="149"/>
      <c r="FX297" s="149"/>
      <c r="FY297" s="149"/>
      <c r="FZ297" s="149"/>
      <c r="GA297" s="149"/>
      <c r="GB297" s="149"/>
      <c r="GC297" s="149"/>
      <c r="GD297" s="149"/>
      <c r="GE297" s="149"/>
      <c r="GF297" s="149"/>
      <c r="GG297" s="149"/>
      <c r="GH297" s="149"/>
      <c r="GI297" s="149"/>
      <c r="GJ297" s="149"/>
      <c r="GK297" s="149"/>
      <c r="GL297" s="149"/>
      <c r="GM297" s="149"/>
      <c r="GN297" s="149"/>
      <c r="GO297" s="149"/>
      <c r="GP297" s="149"/>
      <c r="GQ297" s="149"/>
      <c r="GR297" s="149"/>
      <c r="GS297" s="149"/>
      <c r="GT297" s="149"/>
      <c r="GU297" s="149"/>
      <c r="GV297" s="149"/>
      <c r="GW297" s="149"/>
      <c r="GX297" s="149"/>
      <c r="GY297" s="149"/>
      <c r="GZ297" s="149"/>
      <c r="HA297" s="149"/>
      <c r="HB297" s="149"/>
      <c r="HC297" s="149"/>
      <c r="HD297" s="149"/>
    </row>
    <row r="298" spans="1:212" s="148" customFormat="1">
      <c r="A298" s="161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  <c r="ED298" s="149"/>
      <c r="EE298" s="149"/>
      <c r="EF298" s="149"/>
      <c r="EG298" s="149"/>
      <c r="EH298" s="149"/>
      <c r="EI298" s="149"/>
      <c r="EJ298" s="149"/>
      <c r="EK298" s="149"/>
      <c r="EL298" s="149"/>
      <c r="EM298" s="149"/>
      <c r="EN298" s="149"/>
      <c r="EO298" s="149"/>
      <c r="EP298" s="149"/>
      <c r="EQ298" s="149"/>
      <c r="ER298" s="149"/>
      <c r="ES298" s="149"/>
      <c r="ET298" s="149"/>
      <c r="EU298" s="149"/>
      <c r="EV298" s="149"/>
      <c r="EW298" s="149"/>
      <c r="EX298" s="149"/>
      <c r="EY298" s="149"/>
      <c r="EZ298" s="149"/>
      <c r="FA298" s="149"/>
      <c r="FB298" s="149"/>
      <c r="FC298" s="149"/>
      <c r="FD298" s="149"/>
      <c r="FE298" s="149"/>
      <c r="FF298" s="149"/>
      <c r="FG298" s="149"/>
      <c r="FH298" s="149"/>
      <c r="FI298" s="149"/>
      <c r="FJ298" s="149"/>
      <c r="FK298" s="149"/>
      <c r="FL298" s="149"/>
      <c r="FM298" s="149"/>
      <c r="FN298" s="149"/>
      <c r="FO298" s="149"/>
      <c r="FP298" s="149"/>
      <c r="FQ298" s="149"/>
      <c r="FR298" s="149"/>
      <c r="FS298" s="149"/>
      <c r="FT298" s="149"/>
      <c r="FU298" s="149"/>
      <c r="FV298" s="149"/>
      <c r="FW298" s="149"/>
      <c r="FX298" s="149"/>
      <c r="FY298" s="149"/>
      <c r="FZ298" s="149"/>
      <c r="GA298" s="149"/>
      <c r="GB298" s="149"/>
      <c r="GC298" s="149"/>
      <c r="GD298" s="149"/>
      <c r="GE298" s="149"/>
      <c r="GF298" s="149"/>
      <c r="GG298" s="149"/>
      <c r="GH298" s="149"/>
      <c r="GI298" s="149"/>
      <c r="GJ298" s="149"/>
      <c r="GK298" s="149"/>
      <c r="GL298" s="149"/>
      <c r="GM298" s="149"/>
      <c r="GN298" s="149"/>
      <c r="GO298" s="149"/>
      <c r="GP298" s="149"/>
      <c r="GQ298" s="149"/>
      <c r="GR298" s="149"/>
      <c r="GS298" s="149"/>
      <c r="GT298" s="149"/>
      <c r="GU298" s="149"/>
      <c r="GV298" s="149"/>
      <c r="GW298" s="149"/>
      <c r="GX298" s="149"/>
      <c r="GY298" s="149"/>
      <c r="GZ298" s="149"/>
      <c r="HA298" s="149"/>
      <c r="HB298" s="149"/>
      <c r="HC298" s="149"/>
      <c r="HD298" s="149"/>
    </row>
    <row r="299" spans="1:212" s="148" customFormat="1">
      <c r="A299" s="161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  <c r="ED299" s="149"/>
      <c r="EE299" s="149"/>
      <c r="EF299" s="149"/>
      <c r="EG299" s="149"/>
      <c r="EH299" s="149"/>
      <c r="EI299" s="149"/>
      <c r="EJ299" s="149"/>
      <c r="EK299" s="149"/>
      <c r="EL299" s="149"/>
      <c r="EM299" s="149"/>
      <c r="EN299" s="149"/>
      <c r="EO299" s="149"/>
      <c r="EP299" s="149"/>
      <c r="EQ299" s="149"/>
      <c r="ER299" s="149"/>
      <c r="ES299" s="149"/>
      <c r="ET299" s="149"/>
      <c r="EU299" s="149"/>
      <c r="EV299" s="149"/>
      <c r="EW299" s="149"/>
      <c r="EX299" s="149"/>
      <c r="EY299" s="149"/>
      <c r="EZ299" s="149"/>
      <c r="FA299" s="149"/>
      <c r="FB299" s="149"/>
      <c r="FC299" s="149"/>
      <c r="FD299" s="149"/>
      <c r="FE299" s="149"/>
      <c r="FF299" s="149"/>
      <c r="FG299" s="149"/>
      <c r="FH299" s="149"/>
      <c r="FI299" s="149"/>
      <c r="FJ299" s="149"/>
      <c r="FK299" s="149"/>
      <c r="FL299" s="149"/>
      <c r="FM299" s="149"/>
      <c r="FN299" s="149"/>
      <c r="FO299" s="149"/>
      <c r="FP299" s="149"/>
      <c r="FQ299" s="149"/>
      <c r="FR299" s="149"/>
      <c r="FS299" s="149"/>
      <c r="FT299" s="149"/>
      <c r="FU299" s="149"/>
      <c r="FV299" s="149"/>
      <c r="FW299" s="149"/>
      <c r="FX299" s="149"/>
      <c r="FY299" s="149"/>
      <c r="FZ299" s="149"/>
      <c r="GA299" s="149"/>
      <c r="GB299" s="149"/>
      <c r="GC299" s="149"/>
      <c r="GD299" s="149"/>
      <c r="GE299" s="149"/>
      <c r="GF299" s="149"/>
      <c r="GG299" s="149"/>
      <c r="GH299" s="149"/>
      <c r="GI299" s="149"/>
      <c r="GJ299" s="149"/>
      <c r="GK299" s="149"/>
      <c r="GL299" s="149"/>
      <c r="GM299" s="149"/>
      <c r="GN299" s="149"/>
      <c r="GO299" s="149"/>
      <c r="GP299" s="149"/>
      <c r="GQ299" s="149"/>
      <c r="GR299" s="149"/>
      <c r="GS299" s="149"/>
      <c r="GT299" s="149"/>
      <c r="GU299" s="149"/>
      <c r="GV299" s="149"/>
      <c r="GW299" s="149"/>
      <c r="GX299" s="149"/>
      <c r="GY299" s="149"/>
      <c r="GZ299" s="149"/>
      <c r="HA299" s="149"/>
      <c r="HB299" s="149"/>
      <c r="HC299" s="149"/>
      <c r="HD299" s="149"/>
    </row>
    <row r="300" spans="1:212" s="148" customFormat="1">
      <c r="A300" s="161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  <c r="DL300" s="149"/>
      <c r="DM300" s="149"/>
      <c r="DN300" s="149"/>
      <c r="DO300" s="149"/>
      <c r="DP300" s="149"/>
      <c r="DQ300" s="149"/>
      <c r="DR300" s="149"/>
      <c r="DS300" s="149"/>
      <c r="DT300" s="149"/>
      <c r="DU300" s="149"/>
      <c r="DV300" s="149"/>
      <c r="DW300" s="149"/>
      <c r="DX300" s="149"/>
      <c r="DY300" s="149"/>
      <c r="DZ300" s="149"/>
      <c r="EA300" s="149"/>
      <c r="EB300" s="149"/>
      <c r="EC300" s="149"/>
      <c r="ED300" s="149"/>
      <c r="EE300" s="149"/>
      <c r="EF300" s="149"/>
      <c r="EG300" s="149"/>
      <c r="EH300" s="149"/>
      <c r="EI300" s="149"/>
      <c r="EJ300" s="149"/>
      <c r="EK300" s="149"/>
      <c r="EL300" s="149"/>
      <c r="EM300" s="149"/>
      <c r="EN300" s="149"/>
      <c r="EO300" s="149"/>
      <c r="EP300" s="149"/>
      <c r="EQ300" s="149"/>
      <c r="ER300" s="149"/>
      <c r="ES300" s="149"/>
      <c r="ET300" s="149"/>
      <c r="EU300" s="149"/>
      <c r="EV300" s="149"/>
      <c r="EW300" s="149"/>
      <c r="EX300" s="149"/>
      <c r="EY300" s="149"/>
      <c r="EZ300" s="149"/>
      <c r="FA300" s="149"/>
      <c r="FB300" s="149"/>
      <c r="FC300" s="149"/>
      <c r="FD300" s="149"/>
      <c r="FE300" s="149"/>
      <c r="FF300" s="149"/>
      <c r="FG300" s="149"/>
      <c r="FH300" s="149"/>
      <c r="FI300" s="149"/>
      <c r="FJ300" s="149"/>
      <c r="FK300" s="149"/>
      <c r="FL300" s="149"/>
      <c r="FM300" s="149"/>
      <c r="FN300" s="149"/>
      <c r="FO300" s="149"/>
      <c r="FP300" s="149"/>
      <c r="FQ300" s="149"/>
      <c r="FR300" s="149"/>
      <c r="FS300" s="149"/>
      <c r="FT300" s="149"/>
      <c r="FU300" s="149"/>
      <c r="FV300" s="149"/>
      <c r="FW300" s="149"/>
      <c r="FX300" s="149"/>
      <c r="FY300" s="149"/>
      <c r="FZ300" s="149"/>
      <c r="GA300" s="149"/>
      <c r="GB300" s="149"/>
      <c r="GC300" s="149"/>
      <c r="GD300" s="149"/>
      <c r="GE300" s="149"/>
      <c r="GF300" s="149"/>
      <c r="GG300" s="149"/>
      <c r="GH300" s="149"/>
      <c r="GI300" s="149"/>
      <c r="GJ300" s="149"/>
      <c r="GK300" s="149"/>
      <c r="GL300" s="149"/>
      <c r="GM300" s="149"/>
      <c r="GN300" s="149"/>
      <c r="GO300" s="149"/>
      <c r="GP300" s="149"/>
      <c r="GQ300" s="149"/>
      <c r="GR300" s="149"/>
      <c r="GS300" s="149"/>
      <c r="GT300" s="149"/>
      <c r="GU300" s="149"/>
      <c r="GV300" s="149"/>
      <c r="GW300" s="149"/>
      <c r="GX300" s="149"/>
      <c r="GY300" s="149"/>
      <c r="GZ300" s="149"/>
      <c r="HA300" s="149"/>
      <c r="HB300" s="149"/>
      <c r="HC300" s="149"/>
      <c r="HD300" s="149"/>
    </row>
    <row r="301" spans="1:212" s="148" customFormat="1">
      <c r="A301" s="161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  <c r="DL301" s="149"/>
      <c r="DM301" s="149"/>
      <c r="DN301" s="149"/>
      <c r="DO301" s="149"/>
      <c r="DP301" s="149"/>
      <c r="DQ301" s="149"/>
      <c r="DR301" s="149"/>
      <c r="DS301" s="149"/>
      <c r="DT301" s="149"/>
      <c r="DU301" s="149"/>
      <c r="DV301" s="149"/>
      <c r="DW301" s="149"/>
      <c r="DX301" s="149"/>
      <c r="DY301" s="149"/>
      <c r="DZ301" s="149"/>
      <c r="EA301" s="149"/>
      <c r="EB301" s="149"/>
      <c r="EC301" s="149"/>
      <c r="ED301" s="149"/>
      <c r="EE301" s="149"/>
      <c r="EF301" s="149"/>
      <c r="EG301" s="149"/>
      <c r="EH301" s="149"/>
      <c r="EI301" s="149"/>
      <c r="EJ301" s="149"/>
      <c r="EK301" s="149"/>
      <c r="EL301" s="149"/>
      <c r="EM301" s="149"/>
      <c r="EN301" s="149"/>
      <c r="EO301" s="149"/>
      <c r="EP301" s="149"/>
      <c r="EQ301" s="149"/>
      <c r="ER301" s="149"/>
      <c r="ES301" s="149"/>
      <c r="ET301" s="149"/>
      <c r="EU301" s="149"/>
      <c r="EV301" s="149"/>
      <c r="EW301" s="149"/>
      <c r="EX301" s="149"/>
      <c r="EY301" s="149"/>
      <c r="EZ301" s="149"/>
      <c r="FA301" s="149"/>
      <c r="FB301" s="149"/>
      <c r="FC301" s="149"/>
      <c r="FD301" s="149"/>
      <c r="FE301" s="149"/>
      <c r="FF301" s="149"/>
      <c r="FG301" s="149"/>
      <c r="FH301" s="149"/>
      <c r="FI301" s="149"/>
      <c r="FJ301" s="149"/>
      <c r="FK301" s="149"/>
      <c r="FL301" s="149"/>
      <c r="FM301" s="149"/>
      <c r="FN301" s="149"/>
      <c r="FO301" s="149"/>
      <c r="FP301" s="149"/>
      <c r="FQ301" s="149"/>
      <c r="FR301" s="149"/>
      <c r="FS301" s="149"/>
      <c r="FT301" s="149"/>
      <c r="FU301" s="149"/>
      <c r="FV301" s="149"/>
      <c r="FW301" s="149"/>
      <c r="FX301" s="149"/>
      <c r="FY301" s="149"/>
      <c r="FZ301" s="149"/>
      <c r="GA301" s="149"/>
      <c r="GB301" s="149"/>
      <c r="GC301" s="149"/>
      <c r="GD301" s="149"/>
      <c r="GE301" s="149"/>
      <c r="GF301" s="149"/>
      <c r="GG301" s="149"/>
      <c r="GH301" s="149"/>
      <c r="GI301" s="149"/>
      <c r="GJ301" s="149"/>
      <c r="GK301" s="149"/>
      <c r="GL301" s="149"/>
      <c r="GM301" s="149"/>
      <c r="GN301" s="149"/>
      <c r="GO301" s="149"/>
      <c r="GP301" s="149"/>
      <c r="GQ301" s="149"/>
      <c r="GR301" s="149"/>
      <c r="GS301" s="149"/>
      <c r="GT301" s="149"/>
      <c r="GU301" s="149"/>
      <c r="GV301" s="149"/>
      <c r="GW301" s="149"/>
      <c r="GX301" s="149"/>
      <c r="GY301" s="149"/>
      <c r="GZ301" s="149"/>
      <c r="HA301" s="149"/>
      <c r="HB301" s="149"/>
      <c r="HC301" s="149"/>
      <c r="HD301" s="149"/>
    </row>
    <row r="302" spans="1:212" s="148" customFormat="1">
      <c r="A302" s="161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  <c r="DL302" s="149"/>
      <c r="DM302" s="149"/>
      <c r="DN302" s="149"/>
      <c r="DO302" s="149"/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49"/>
      <c r="DZ302" s="149"/>
      <c r="EA302" s="149"/>
      <c r="EB302" s="149"/>
      <c r="EC302" s="149"/>
      <c r="ED302" s="149"/>
      <c r="EE302" s="149"/>
      <c r="EF302" s="149"/>
      <c r="EG302" s="149"/>
      <c r="EH302" s="149"/>
      <c r="EI302" s="149"/>
      <c r="EJ302" s="149"/>
      <c r="EK302" s="149"/>
      <c r="EL302" s="149"/>
      <c r="EM302" s="149"/>
      <c r="EN302" s="149"/>
      <c r="EO302" s="149"/>
      <c r="EP302" s="149"/>
      <c r="EQ302" s="149"/>
      <c r="ER302" s="149"/>
      <c r="ES302" s="149"/>
      <c r="ET302" s="149"/>
      <c r="EU302" s="149"/>
      <c r="EV302" s="149"/>
      <c r="EW302" s="149"/>
      <c r="EX302" s="149"/>
      <c r="EY302" s="149"/>
      <c r="EZ302" s="149"/>
      <c r="FA302" s="149"/>
      <c r="FB302" s="149"/>
      <c r="FC302" s="149"/>
      <c r="FD302" s="149"/>
      <c r="FE302" s="149"/>
      <c r="FF302" s="149"/>
      <c r="FG302" s="149"/>
      <c r="FH302" s="149"/>
      <c r="FI302" s="149"/>
      <c r="FJ302" s="149"/>
      <c r="FK302" s="149"/>
      <c r="FL302" s="149"/>
      <c r="FM302" s="149"/>
      <c r="FN302" s="149"/>
      <c r="FO302" s="149"/>
      <c r="FP302" s="149"/>
      <c r="FQ302" s="149"/>
      <c r="FR302" s="149"/>
      <c r="FS302" s="149"/>
      <c r="FT302" s="149"/>
      <c r="FU302" s="149"/>
      <c r="FV302" s="149"/>
      <c r="FW302" s="149"/>
      <c r="FX302" s="149"/>
      <c r="FY302" s="149"/>
      <c r="FZ302" s="149"/>
      <c r="GA302" s="149"/>
      <c r="GB302" s="149"/>
      <c r="GC302" s="149"/>
      <c r="GD302" s="149"/>
      <c r="GE302" s="149"/>
      <c r="GF302" s="149"/>
      <c r="GG302" s="149"/>
      <c r="GH302" s="149"/>
      <c r="GI302" s="149"/>
      <c r="GJ302" s="149"/>
      <c r="GK302" s="149"/>
      <c r="GL302" s="149"/>
      <c r="GM302" s="149"/>
      <c r="GN302" s="149"/>
      <c r="GO302" s="149"/>
      <c r="GP302" s="149"/>
      <c r="GQ302" s="149"/>
      <c r="GR302" s="149"/>
      <c r="GS302" s="149"/>
      <c r="GT302" s="149"/>
      <c r="GU302" s="149"/>
      <c r="GV302" s="149"/>
      <c r="GW302" s="149"/>
      <c r="GX302" s="149"/>
      <c r="GY302" s="149"/>
      <c r="GZ302" s="149"/>
      <c r="HA302" s="149"/>
      <c r="HB302" s="149"/>
      <c r="HC302" s="149"/>
      <c r="HD302" s="149"/>
    </row>
    <row r="303" spans="1:212" s="148" customFormat="1">
      <c r="A303" s="161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  <c r="DL303" s="149"/>
      <c r="DM303" s="149"/>
      <c r="DN303" s="149"/>
      <c r="DO303" s="149"/>
      <c r="DP303" s="149"/>
      <c r="DQ303" s="149"/>
      <c r="DR303" s="149"/>
      <c r="DS303" s="149"/>
      <c r="DT303" s="149"/>
      <c r="DU303" s="149"/>
      <c r="DV303" s="149"/>
      <c r="DW303" s="149"/>
      <c r="DX303" s="149"/>
      <c r="DY303" s="149"/>
      <c r="DZ303" s="149"/>
      <c r="EA303" s="149"/>
      <c r="EB303" s="149"/>
      <c r="EC303" s="149"/>
      <c r="ED303" s="149"/>
      <c r="EE303" s="149"/>
      <c r="EF303" s="149"/>
      <c r="EG303" s="149"/>
      <c r="EH303" s="149"/>
      <c r="EI303" s="149"/>
      <c r="EJ303" s="149"/>
      <c r="EK303" s="149"/>
      <c r="EL303" s="149"/>
      <c r="EM303" s="149"/>
      <c r="EN303" s="149"/>
      <c r="EO303" s="149"/>
      <c r="EP303" s="149"/>
      <c r="EQ303" s="149"/>
      <c r="ER303" s="149"/>
      <c r="ES303" s="149"/>
      <c r="ET303" s="149"/>
      <c r="EU303" s="149"/>
      <c r="EV303" s="149"/>
      <c r="EW303" s="149"/>
      <c r="EX303" s="149"/>
      <c r="EY303" s="149"/>
      <c r="EZ303" s="149"/>
      <c r="FA303" s="149"/>
      <c r="FB303" s="149"/>
      <c r="FC303" s="149"/>
      <c r="FD303" s="149"/>
      <c r="FE303" s="149"/>
      <c r="FF303" s="149"/>
      <c r="FG303" s="149"/>
      <c r="FH303" s="149"/>
      <c r="FI303" s="149"/>
      <c r="FJ303" s="149"/>
      <c r="FK303" s="149"/>
      <c r="FL303" s="149"/>
      <c r="FM303" s="149"/>
      <c r="FN303" s="149"/>
      <c r="FO303" s="149"/>
      <c r="FP303" s="149"/>
      <c r="FQ303" s="149"/>
      <c r="FR303" s="149"/>
      <c r="FS303" s="149"/>
      <c r="FT303" s="149"/>
      <c r="FU303" s="149"/>
      <c r="FV303" s="149"/>
      <c r="FW303" s="149"/>
      <c r="FX303" s="149"/>
      <c r="FY303" s="149"/>
      <c r="FZ303" s="149"/>
      <c r="GA303" s="149"/>
      <c r="GB303" s="149"/>
      <c r="GC303" s="149"/>
      <c r="GD303" s="149"/>
      <c r="GE303" s="149"/>
      <c r="GF303" s="149"/>
      <c r="GG303" s="149"/>
      <c r="GH303" s="149"/>
      <c r="GI303" s="149"/>
      <c r="GJ303" s="149"/>
      <c r="GK303" s="149"/>
      <c r="GL303" s="149"/>
      <c r="GM303" s="149"/>
      <c r="GN303" s="149"/>
      <c r="GO303" s="149"/>
      <c r="GP303" s="149"/>
      <c r="GQ303" s="149"/>
      <c r="GR303" s="149"/>
      <c r="GS303" s="149"/>
      <c r="GT303" s="149"/>
      <c r="GU303" s="149"/>
      <c r="GV303" s="149"/>
      <c r="GW303" s="149"/>
      <c r="GX303" s="149"/>
      <c r="GY303" s="149"/>
      <c r="GZ303" s="149"/>
      <c r="HA303" s="149"/>
      <c r="HB303" s="149"/>
      <c r="HC303" s="149"/>
      <c r="HD303" s="149"/>
    </row>
    <row r="304" spans="1:212" s="148" customFormat="1">
      <c r="A304" s="161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  <c r="DL304" s="149"/>
      <c r="DM304" s="149"/>
      <c r="DN304" s="149"/>
      <c r="DO304" s="149"/>
      <c r="DP304" s="149"/>
      <c r="DQ304" s="149"/>
      <c r="DR304" s="149"/>
      <c r="DS304" s="149"/>
      <c r="DT304" s="149"/>
      <c r="DU304" s="149"/>
      <c r="DV304" s="149"/>
      <c r="DW304" s="149"/>
      <c r="DX304" s="149"/>
      <c r="DY304" s="149"/>
      <c r="DZ304" s="149"/>
      <c r="EA304" s="149"/>
      <c r="EB304" s="149"/>
      <c r="EC304" s="149"/>
      <c r="ED304" s="149"/>
      <c r="EE304" s="149"/>
      <c r="EF304" s="149"/>
      <c r="EG304" s="149"/>
      <c r="EH304" s="149"/>
      <c r="EI304" s="149"/>
      <c r="EJ304" s="149"/>
      <c r="EK304" s="149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49"/>
      <c r="EV304" s="149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49"/>
      <c r="FH304" s="149"/>
      <c r="FI304" s="149"/>
      <c r="FJ304" s="149"/>
      <c r="FK304" s="149"/>
      <c r="FL304" s="149"/>
      <c r="FM304" s="149"/>
      <c r="FN304" s="149"/>
      <c r="FO304" s="149"/>
      <c r="FP304" s="149"/>
      <c r="FQ304" s="149"/>
      <c r="FR304" s="149"/>
      <c r="FS304" s="149"/>
      <c r="FT304" s="149"/>
      <c r="FU304" s="149"/>
      <c r="FV304" s="149"/>
      <c r="FW304" s="149"/>
      <c r="FX304" s="149"/>
      <c r="FY304" s="149"/>
      <c r="FZ304" s="149"/>
      <c r="GA304" s="149"/>
      <c r="GB304" s="149"/>
      <c r="GC304" s="149"/>
      <c r="GD304" s="149"/>
      <c r="GE304" s="149"/>
      <c r="GF304" s="149"/>
      <c r="GG304" s="149"/>
      <c r="GH304" s="149"/>
      <c r="GI304" s="149"/>
      <c r="GJ304" s="149"/>
      <c r="GK304" s="149"/>
      <c r="GL304" s="149"/>
      <c r="GM304" s="149"/>
      <c r="GN304" s="149"/>
      <c r="GO304" s="149"/>
      <c r="GP304" s="149"/>
      <c r="GQ304" s="149"/>
      <c r="GR304" s="149"/>
      <c r="GS304" s="149"/>
      <c r="GT304" s="149"/>
      <c r="GU304" s="149"/>
      <c r="GV304" s="149"/>
      <c r="GW304" s="149"/>
      <c r="GX304" s="149"/>
      <c r="GY304" s="149"/>
      <c r="GZ304" s="149"/>
      <c r="HA304" s="149"/>
      <c r="HB304" s="149"/>
      <c r="HC304" s="149"/>
      <c r="HD304" s="149"/>
    </row>
    <row r="305" spans="1:212" s="148" customFormat="1">
      <c r="A305" s="161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  <c r="DL305" s="149"/>
      <c r="DM305" s="149"/>
      <c r="DN305" s="149"/>
      <c r="DO305" s="149"/>
      <c r="DP305" s="149"/>
      <c r="DQ305" s="149"/>
      <c r="DR305" s="149"/>
      <c r="DS305" s="149"/>
      <c r="DT305" s="149"/>
      <c r="DU305" s="149"/>
      <c r="DV305" s="149"/>
      <c r="DW305" s="149"/>
      <c r="DX305" s="149"/>
      <c r="DY305" s="149"/>
      <c r="DZ305" s="149"/>
      <c r="EA305" s="149"/>
      <c r="EB305" s="149"/>
      <c r="EC305" s="149"/>
      <c r="ED305" s="149"/>
      <c r="EE305" s="149"/>
      <c r="EF305" s="149"/>
      <c r="EG305" s="149"/>
      <c r="EH305" s="149"/>
      <c r="EI305" s="149"/>
      <c r="EJ305" s="149"/>
      <c r="EK305" s="149"/>
      <c r="EL305" s="149"/>
      <c r="EM305" s="149"/>
      <c r="EN305" s="149"/>
      <c r="EO305" s="149"/>
      <c r="EP305" s="149"/>
      <c r="EQ305" s="149"/>
      <c r="ER305" s="149"/>
      <c r="ES305" s="149"/>
      <c r="ET305" s="149"/>
      <c r="EU305" s="149"/>
      <c r="EV305" s="149"/>
      <c r="EW305" s="149"/>
      <c r="EX305" s="149"/>
      <c r="EY305" s="149"/>
      <c r="EZ305" s="149"/>
      <c r="FA305" s="149"/>
      <c r="FB305" s="149"/>
      <c r="FC305" s="149"/>
      <c r="FD305" s="149"/>
      <c r="FE305" s="149"/>
      <c r="FF305" s="149"/>
      <c r="FG305" s="149"/>
      <c r="FH305" s="149"/>
      <c r="FI305" s="149"/>
      <c r="FJ305" s="149"/>
      <c r="FK305" s="149"/>
      <c r="FL305" s="149"/>
      <c r="FM305" s="149"/>
      <c r="FN305" s="149"/>
      <c r="FO305" s="149"/>
      <c r="FP305" s="149"/>
      <c r="FQ305" s="149"/>
      <c r="FR305" s="149"/>
      <c r="FS305" s="149"/>
      <c r="FT305" s="149"/>
      <c r="FU305" s="149"/>
      <c r="FV305" s="149"/>
      <c r="FW305" s="149"/>
      <c r="FX305" s="149"/>
      <c r="FY305" s="149"/>
      <c r="FZ305" s="149"/>
      <c r="GA305" s="149"/>
      <c r="GB305" s="149"/>
      <c r="GC305" s="149"/>
      <c r="GD305" s="149"/>
      <c r="GE305" s="149"/>
      <c r="GF305" s="149"/>
      <c r="GG305" s="149"/>
      <c r="GH305" s="149"/>
      <c r="GI305" s="149"/>
      <c r="GJ305" s="149"/>
      <c r="GK305" s="149"/>
      <c r="GL305" s="149"/>
      <c r="GM305" s="149"/>
      <c r="GN305" s="149"/>
      <c r="GO305" s="149"/>
      <c r="GP305" s="149"/>
      <c r="GQ305" s="149"/>
      <c r="GR305" s="149"/>
      <c r="GS305" s="149"/>
      <c r="GT305" s="149"/>
      <c r="GU305" s="149"/>
      <c r="GV305" s="149"/>
      <c r="GW305" s="149"/>
      <c r="GX305" s="149"/>
      <c r="GY305" s="149"/>
      <c r="GZ305" s="149"/>
      <c r="HA305" s="149"/>
      <c r="HB305" s="149"/>
      <c r="HC305" s="149"/>
      <c r="HD305" s="149"/>
    </row>
    <row r="306" spans="1:212" s="148" customFormat="1">
      <c r="A306" s="161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/>
      <c r="DV306" s="149"/>
      <c r="DW306" s="149"/>
      <c r="DX306" s="149"/>
      <c r="DY306" s="149"/>
      <c r="DZ306" s="149"/>
      <c r="EA306" s="149"/>
      <c r="EB306" s="149"/>
      <c r="EC306" s="149"/>
      <c r="ED306" s="149"/>
      <c r="EE306" s="149"/>
      <c r="EF306" s="149"/>
      <c r="EG306" s="149"/>
      <c r="EH306" s="149"/>
      <c r="EI306" s="149"/>
      <c r="EJ306" s="149"/>
      <c r="EK306" s="149"/>
      <c r="EL306" s="149"/>
      <c r="EM306" s="149"/>
      <c r="EN306" s="149"/>
      <c r="EO306" s="149"/>
      <c r="EP306" s="149"/>
      <c r="EQ306" s="149"/>
      <c r="ER306" s="149"/>
      <c r="ES306" s="149"/>
      <c r="ET306" s="149"/>
      <c r="EU306" s="149"/>
      <c r="EV306" s="149"/>
      <c r="EW306" s="149"/>
      <c r="EX306" s="149"/>
      <c r="EY306" s="149"/>
      <c r="EZ306" s="149"/>
      <c r="FA306" s="149"/>
      <c r="FB306" s="149"/>
      <c r="FC306" s="149"/>
      <c r="FD306" s="149"/>
      <c r="FE306" s="149"/>
      <c r="FF306" s="149"/>
      <c r="FG306" s="149"/>
      <c r="FH306" s="149"/>
      <c r="FI306" s="149"/>
      <c r="FJ306" s="149"/>
      <c r="FK306" s="149"/>
      <c r="FL306" s="149"/>
      <c r="FM306" s="149"/>
      <c r="FN306" s="149"/>
      <c r="FO306" s="149"/>
      <c r="FP306" s="149"/>
      <c r="FQ306" s="149"/>
      <c r="FR306" s="149"/>
      <c r="FS306" s="149"/>
      <c r="FT306" s="149"/>
      <c r="FU306" s="149"/>
      <c r="FV306" s="149"/>
      <c r="FW306" s="149"/>
      <c r="FX306" s="149"/>
      <c r="FY306" s="149"/>
      <c r="FZ306" s="149"/>
      <c r="GA306" s="149"/>
      <c r="GB306" s="149"/>
      <c r="GC306" s="149"/>
      <c r="GD306" s="149"/>
      <c r="GE306" s="149"/>
      <c r="GF306" s="149"/>
      <c r="GG306" s="149"/>
      <c r="GH306" s="149"/>
      <c r="GI306" s="149"/>
      <c r="GJ306" s="149"/>
      <c r="GK306" s="149"/>
      <c r="GL306" s="149"/>
      <c r="GM306" s="149"/>
      <c r="GN306" s="149"/>
      <c r="GO306" s="149"/>
      <c r="GP306" s="149"/>
      <c r="GQ306" s="149"/>
      <c r="GR306" s="149"/>
      <c r="GS306" s="149"/>
      <c r="GT306" s="149"/>
      <c r="GU306" s="149"/>
      <c r="GV306" s="149"/>
      <c r="GW306" s="149"/>
      <c r="GX306" s="149"/>
      <c r="GY306" s="149"/>
      <c r="GZ306" s="149"/>
      <c r="HA306" s="149"/>
      <c r="HB306" s="149"/>
      <c r="HC306" s="149"/>
      <c r="HD306" s="149"/>
    </row>
    <row r="307" spans="1:212" s="148" customFormat="1">
      <c r="A307" s="161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149"/>
      <c r="BM307" s="149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149"/>
      <c r="BZ307" s="149"/>
      <c r="CA307" s="149"/>
      <c r="CB307" s="149"/>
      <c r="CC307" s="149"/>
      <c r="CD307" s="149"/>
      <c r="CE307" s="149"/>
      <c r="CF307" s="149"/>
      <c r="CG307" s="149"/>
      <c r="CH307" s="149"/>
      <c r="CI307" s="149"/>
      <c r="CJ307" s="149"/>
      <c r="CK307" s="149"/>
      <c r="CL307" s="149"/>
      <c r="CM307" s="149"/>
      <c r="CN307" s="149"/>
      <c r="CO307" s="149"/>
      <c r="CP307" s="149"/>
      <c r="CQ307" s="149"/>
      <c r="CR307" s="149"/>
      <c r="CS307" s="149"/>
      <c r="CT307" s="149"/>
      <c r="CU307" s="149"/>
      <c r="CV307" s="149"/>
      <c r="CW307" s="149"/>
      <c r="CX307" s="149"/>
      <c r="CY307" s="149"/>
      <c r="CZ307" s="149"/>
      <c r="DA307" s="149"/>
      <c r="DB307" s="149"/>
      <c r="DC307" s="149"/>
      <c r="DD307" s="149"/>
      <c r="DE307" s="149"/>
      <c r="DF307" s="149"/>
      <c r="DG307" s="149"/>
      <c r="DH307" s="149"/>
      <c r="DI307" s="149"/>
      <c r="DJ307" s="149"/>
      <c r="DK307" s="149"/>
      <c r="DL307" s="149"/>
      <c r="DM307" s="149"/>
      <c r="DN307" s="149"/>
      <c r="DO307" s="149"/>
      <c r="DP307" s="149"/>
      <c r="DQ307" s="149"/>
      <c r="DR307" s="149"/>
      <c r="DS307" s="149"/>
      <c r="DT307" s="149"/>
      <c r="DU307" s="149"/>
      <c r="DV307" s="149"/>
      <c r="DW307" s="149"/>
      <c r="DX307" s="149"/>
      <c r="DY307" s="149"/>
      <c r="DZ307" s="149"/>
      <c r="EA307" s="149"/>
      <c r="EB307" s="149"/>
      <c r="EC307" s="149"/>
      <c r="ED307" s="149"/>
      <c r="EE307" s="149"/>
      <c r="EF307" s="149"/>
      <c r="EG307" s="149"/>
      <c r="EH307" s="149"/>
      <c r="EI307" s="149"/>
      <c r="EJ307" s="149"/>
      <c r="EK307" s="149"/>
      <c r="EL307" s="149"/>
      <c r="EM307" s="149"/>
      <c r="EN307" s="149"/>
      <c r="EO307" s="149"/>
      <c r="EP307" s="149"/>
      <c r="EQ307" s="149"/>
      <c r="ER307" s="149"/>
      <c r="ES307" s="149"/>
      <c r="ET307" s="149"/>
      <c r="EU307" s="149"/>
      <c r="EV307" s="149"/>
      <c r="EW307" s="149"/>
      <c r="EX307" s="149"/>
      <c r="EY307" s="149"/>
      <c r="EZ307" s="149"/>
      <c r="FA307" s="149"/>
      <c r="FB307" s="149"/>
      <c r="FC307" s="149"/>
      <c r="FD307" s="149"/>
      <c r="FE307" s="149"/>
      <c r="FF307" s="149"/>
      <c r="FG307" s="149"/>
      <c r="FH307" s="149"/>
      <c r="FI307" s="149"/>
      <c r="FJ307" s="149"/>
      <c r="FK307" s="149"/>
      <c r="FL307" s="149"/>
      <c r="FM307" s="149"/>
      <c r="FN307" s="149"/>
      <c r="FO307" s="149"/>
      <c r="FP307" s="149"/>
      <c r="FQ307" s="149"/>
      <c r="FR307" s="149"/>
      <c r="FS307" s="149"/>
      <c r="FT307" s="149"/>
      <c r="FU307" s="149"/>
      <c r="FV307" s="149"/>
      <c r="FW307" s="149"/>
      <c r="FX307" s="149"/>
      <c r="FY307" s="149"/>
      <c r="FZ307" s="149"/>
      <c r="GA307" s="149"/>
      <c r="GB307" s="149"/>
      <c r="GC307" s="149"/>
      <c r="GD307" s="149"/>
      <c r="GE307" s="149"/>
      <c r="GF307" s="149"/>
      <c r="GG307" s="149"/>
      <c r="GH307" s="149"/>
      <c r="GI307" s="149"/>
      <c r="GJ307" s="149"/>
      <c r="GK307" s="149"/>
      <c r="GL307" s="149"/>
      <c r="GM307" s="149"/>
      <c r="GN307" s="149"/>
      <c r="GO307" s="149"/>
      <c r="GP307" s="149"/>
      <c r="GQ307" s="149"/>
      <c r="GR307" s="149"/>
      <c r="GS307" s="149"/>
      <c r="GT307" s="149"/>
      <c r="GU307" s="149"/>
      <c r="GV307" s="149"/>
      <c r="GW307" s="149"/>
      <c r="GX307" s="149"/>
      <c r="GY307" s="149"/>
      <c r="GZ307" s="149"/>
      <c r="HA307" s="149"/>
      <c r="HB307" s="149"/>
      <c r="HC307" s="149"/>
      <c r="HD307" s="149"/>
    </row>
    <row r="308" spans="1:212" s="148" customFormat="1">
      <c r="A308" s="161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  <c r="BL308" s="149"/>
      <c r="BM308" s="149"/>
      <c r="BN308" s="149"/>
      <c r="BO308" s="149"/>
      <c r="BP308" s="149"/>
      <c r="BQ308" s="149"/>
      <c r="BR308" s="149"/>
      <c r="BS308" s="149"/>
      <c r="BT308" s="149"/>
      <c r="BU308" s="149"/>
      <c r="BV308" s="149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49"/>
      <c r="CJ308" s="149"/>
      <c r="CK308" s="149"/>
      <c r="CL308" s="149"/>
      <c r="CM308" s="149"/>
      <c r="CN308" s="149"/>
      <c r="CO308" s="149"/>
      <c r="CP308" s="149"/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49"/>
      <c r="DE308" s="149"/>
      <c r="DF308" s="149"/>
      <c r="DG308" s="149"/>
      <c r="DH308" s="149"/>
      <c r="DI308" s="149"/>
      <c r="DJ308" s="149"/>
      <c r="DK308" s="149"/>
      <c r="DL308" s="149"/>
      <c r="DM308" s="149"/>
      <c r="DN308" s="149"/>
      <c r="DO308" s="149"/>
      <c r="DP308" s="149"/>
      <c r="DQ308" s="149"/>
      <c r="DR308" s="149"/>
      <c r="DS308" s="149"/>
      <c r="DT308" s="149"/>
      <c r="DU308" s="149"/>
      <c r="DV308" s="149"/>
      <c r="DW308" s="149"/>
      <c r="DX308" s="149"/>
      <c r="DY308" s="149"/>
      <c r="DZ308" s="149"/>
      <c r="EA308" s="149"/>
      <c r="EB308" s="149"/>
      <c r="EC308" s="149"/>
      <c r="ED308" s="149"/>
      <c r="EE308" s="149"/>
      <c r="EF308" s="149"/>
      <c r="EG308" s="149"/>
      <c r="EH308" s="149"/>
      <c r="EI308" s="149"/>
      <c r="EJ308" s="149"/>
      <c r="EK308" s="149"/>
      <c r="EL308" s="149"/>
      <c r="EM308" s="149"/>
      <c r="EN308" s="149"/>
      <c r="EO308" s="149"/>
      <c r="EP308" s="149"/>
      <c r="EQ308" s="149"/>
      <c r="ER308" s="149"/>
      <c r="ES308" s="149"/>
      <c r="ET308" s="149"/>
      <c r="EU308" s="149"/>
      <c r="EV308" s="149"/>
      <c r="EW308" s="149"/>
      <c r="EX308" s="149"/>
      <c r="EY308" s="149"/>
      <c r="EZ308" s="149"/>
      <c r="FA308" s="149"/>
      <c r="FB308" s="149"/>
      <c r="FC308" s="149"/>
      <c r="FD308" s="149"/>
      <c r="FE308" s="149"/>
      <c r="FF308" s="149"/>
      <c r="FG308" s="149"/>
      <c r="FH308" s="149"/>
      <c r="FI308" s="149"/>
      <c r="FJ308" s="149"/>
      <c r="FK308" s="149"/>
      <c r="FL308" s="149"/>
      <c r="FM308" s="149"/>
      <c r="FN308" s="149"/>
      <c r="FO308" s="149"/>
      <c r="FP308" s="149"/>
      <c r="FQ308" s="149"/>
      <c r="FR308" s="149"/>
      <c r="FS308" s="149"/>
      <c r="FT308" s="149"/>
      <c r="FU308" s="149"/>
      <c r="FV308" s="149"/>
      <c r="FW308" s="149"/>
      <c r="FX308" s="149"/>
      <c r="FY308" s="149"/>
      <c r="FZ308" s="149"/>
      <c r="GA308" s="149"/>
      <c r="GB308" s="149"/>
      <c r="GC308" s="149"/>
      <c r="GD308" s="149"/>
      <c r="GE308" s="149"/>
      <c r="GF308" s="149"/>
      <c r="GG308" s="149"/>
      <c r="GH308" s="149"/>
      <c r="GI308" s="149"/>
      <c r="GJ308" s="149"/>
      <c r="GK308" s="149"/>
      <c r="GL308" s="149"/>
      <c r="GM308" s="149"/>
      <c r="GN308" s="149"/>
      <c r="GO308" s="149"/>
      <c r="GP308" s="149"/>
      <c r="GQ308" s="149"/>
      <c r="GR308" s="149"/>
      <c r="GS308" s="149"/>
      <c r="GT308" s="149"/>
      <c r="GU308" s="149"/>
      <c r="GV308" s="149"/>
      <c r="GW308" s="149"/>
      <c r="GX308" s="149"/>
      <c r="GY308" s="149"/>
      <c r="GZ308" s="149"/>
      <c r="HA308" s="149"/>
      <c r="HB308" s="149"/>
      <c r="HC308" s="149"/>
      <c r="HD308" s="149"/>
    </row>
    <row r="309" spans="1:212" s="148" customFormat="1">
      <c r="A309" s="161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  <c r="BL309" s="149"/>
      <c r="BM309" s="149"/>
      <c r="BN309" s="149"/>
      <c r="BO309" s="149"/>
      <c r="BP309" s="149"/>
      <c r="BQ309" s="149"/>
      <c r="BR309" s="149"/>
      <c r="BS309" s="149"/>
      <c r="BT309" s="149"/>
      <c r="BU309" s="149"/>
      <c r="BV309" s="149"/>
      <c r="BW309" s="149"/>
      <c r="BX309" s="149"/>
      <c r="BY309" s="149"/>
      <c r="BZ309" s="149"/>
      <c r="CA309" s="149"/>
      <c r="CB309" s="149"/>
      <c r="CC309" s="149"/>
      <c r="CD309" s="149"/>
      <c r="CE309" s="149"/>
      <c r="CF309" s="149"/>
      <c r="CG309" s="149"/>
      <c r="CH309" s="149"/>
      <c r="CI309" s="149"/>
      <c r="CJ309" s="149"/>
      <c r="CK309" s="149"/>
      <c r="CL309" s="149"/>
      <c r="CM309" s="149"/>
      <c r="CN309" s="149"/>
      <c r="CO309" s="149"/>
      <c r="CP309" s="149"/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49"/>
      <c r="DE309" s="149"/>
      <c r="DF309" s="149"/>
      <c r="DG309" s="149"/>
      <c r="DH309" s="149"/>
      <c r="DI309" s="149"/>
      <c r="DJ309" s="149"/>
      <c r="DK309" s="149"/>
      <c r="DL309" s="149"/>
      <c r="DM309" s="149"/>
      <c r="DN309" s="149"/>
      <c r="DO309" s="149"/>
      <c r="DP309" s="149"/>
      <c r="DQ309" s="149"/>
      <c r="DR309" s="149"/>
      <c r="DS309" s="149"/>
      <c r="DT309" s="149"/>
      <c r="DU309" s="149"/>
      <c r="DV309" s="149"/>
      <c r="DW309" s="149"/>
      <c r="DX309" s="149"/>
      <c r="DY309" s="149"/>
      <c r="DZ309" s="149"/>
      <c r="EA309" s="149"/>
      <c r="EB309" s="149"/>
      <c r="EC309" s="149"/>
      <c r="ED309" s="149"/>
      <c r="EE309" s="149"/>
      <c r="EF309" s="149"/>
      <c r="EG309" s="149"/>
      <c r="EH309" s="149"/>
      <c r="EI309" s="149"/>
      <c r="EJ309" s="149"/>
      <c r="EK309" s="149"/>
      <c r="EL309" s="149"/>
      <c r="EM309" s="149"/>
      <c r="EN309" s="149"/>
      <c r="EO309" s="149"/>
      <c r="EP309" s="149"/>
      <c r="EQ309" s="149"/>
      <c r="ER309" s="149"/>
      <c r="ES309" s="149"/>
      <c r="ET309" s="149"/>
      <c r="EU309" s="149"/>
      <c r="EV309" s="149"/>
      <c r="EW309" s="149"/>
      <c r="EX309" s="149"/>
      <c r="EY309" s="149"/>
      <c r="EZ309" s="149"/>
      <c r="FA309" s="149"/>
      <c r="FB309" s="149"/>
      <c r="FC309" s="149"/>
      <c r="FD309" s="149"/>
      <c r="FE309" s="149"/>
      <c r="FF309" s="149"/>
      <c r="FG309" s="149"/>
      <c r="FH309" s="149"/>
      <c r="FI309" s="149"/>
      <c r="FJ309" s="149"/>
      <c r="FK309" s="149"/>
      <c r="FL309" s="149"/>
      <c r="FM309" s="149"/>
      <c r="FN309" s="149"/>
      <c r="FO309" s="149"/>
      <c r="FP309" s="149"/>
      <c r="FQ309" s="149"/>
      <c r="FR309" s="149"/>
      <c r="FS309" s="149"/>
      <c r="FT309" s="149"/>
      <c r="FU309" s="149"/>
      <c r="FV309" s="149"/>
      <c r="FW309" s="149"/>
      <c r="FX309" s="149"/>
      <c r="FY309" s="149"/>
      <c r="FZ309" s="149"/>
      <c r="GA309" s="149"/>
      <c r="GB309" s="149"/>
      <c r="GC309" s="149"/>
      <c r="GD309" s="149"/>
      <c r="GE309" s="149"/>
      <c r="GF309" s="149"/>
      <c r="GG309" s="149"/>
      <c r="GH309" s="149"/>
      <c r="GI309" s="149"/>
      <c r="GJ309" s="149"/>
      <c r="GK309" s="149"/>
      <c r="GL309" s="149"/>
      <c r="GM309" s="149"/>
      <c r="GN309" s="149"/>
      <c r="GO309" s="149"/>
      <c r="GP309" s="149"/>
      <c r="GQ309" s="149"/>
      <c r="GR309" s="149"/>
      <c r="GS309" s="149"/>
      <c r="GT309" s="149"/>
      <c r="GU309" s="149"/>
      <c r="GV309" s="149"/>
      <c r="GW309" s="149"/>
      <c r="GX309" s="149"/>
      <c r="GY309" s="149"/>
      <c r="GZ309" s="149"/>
      <c r="HA309" s="149"/>
      <c r="HB309" s="149"/>
      <c r="HC309" s="149"/>
      <c r="HD309" s="149"/>
    </row>
    <row r="310" spans="1:212" s="148" customFormat="1">
      <c r="A310" s="161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  <c r="BL310" s="149"/>
      <c r="BM310" s="149"/>
      <c r="BN310" s="149"/>
      <c r="BO310" s="149"/>
      <c r="BP310" s="149"/>
      <c r="BQ310" s="149"/>
      <c r="BR310" s="149"/>
      <c r="BS310" s="149"/>
      <c r="BT310" s="149"/>
      <c r="BU310" s="149"/>
      <c r="BV310" s="149"/>
      <c r="BW310" s="149"/>
      <c r="BX310" s="149"/>
      <c r="BY310" s="149"/>
      <c r="BZ310" s="149"/>
      <c r="CA310" s="149"/>
      <c r="CB310" s="149"/>
      <c r="CC310" s="149"/>
      <c r="CD310" s="149"/>
      <c r="CE310" s="149"/>
      <c r="CF310" s="149"/>
      <c r="CG310" s="149"/>
      <c r="CH310" s="149"/>
      <c r="CI310" s="149"/>
      <c r="CJ310" s="149"/>
      <c r="CK310" s="149"/>
      <c r="CL310" s="149"/>
      <c r="CM310" s="149"/>
      <c r="CN310" s="149"/>
      <c r="CO310" s="149"/>
      <c r="CP310" s="149"/>
      <c r="CQ310" s="149"/>
      <c r="CR310" s="149"/>
      <c r="CS310" s="149"/>
      <c r="CT310" s="149"/>
      <c r="CU310" s="149"/>
      <c r="CV310" s="149"/>
      <c r="CW310" s="149"/>
      <c r="CX310" s="149"/>
      <c r="CY310" s="149"/>
      <c r="CZ310" s="149"/>
      <c r="DA310" s="149"/>
      <c r="DB310" s="149"/>
      <c r="DC310" s="149"/>
      <c r="DD310" s="149"/>
      <c r="DE310" s="149"/>
      <c r="DF310" s="149"/>
      <c r="DG310" s="149"/>
      <c r="DH310" s="149"/>
      <c r="DI310" s="149"/>
      <c r="DJ310" s="149"/>
      <c r="DK310" s="149"/>
      <c r="DL310" s="149"/>
      <c r="DM310" s="149"/>
      <c r="DN310" s="149"/>
      <c r="DO310" s="149"/>
      <c r="DP310" s="149"/>
      <c r="DQ310" s="149"/>
      <c r="DR310" s="149"/>
      <c r="DS310" s="149"/>
      <c r="DT310" s="149"/>
      <c r="DU310" s="149"/>
      <c r="DV310" s="149"/>
      <c r="DW310" s="149"/>
      <c r="DX310" s="149"/>
      <c r="DY310" s="149"/>
      <c r="DZ310" s="149"/>
      <c r="EA310" s="149"/>
      <c r="EB310" s="149"/>
      <c r="EC310" s="149"/>
      <c r="ED310" s="149"/>
      <c r="EE310" s="149"/>
      <c r="EF310" s="149"/>
      <c r="EG310" s="149"/>
      <c r="EH310" s="149"/>
      <c r="EI310" s="149"/>
      <c r="EJ310" s="149"/>
      <c r="EK310" s="149"/>
      <c r="EL310" s="149"/>
      <c r="EM310" s="149"/>
      <c r="EN310" s="149"/>
      <c r="EO310" s="149"/>
      <c r="EP310" s="149"/>
      <c r="EQ310" s="149"/>
      <c r="ER310" s="149"/>
      <c r="ES310" s="149"/>
      <c r="ET310" s="149"/>
      <c r="EU310" s="149"/>
      <c r="EV310" s="149"/>
      <c r="EW310" s="149"/>
      <c r="EX310" s="149"/>
      <c r="EY310" s="149"/>
      <c r="EZ310" s="149"/>
      <c r="FA310" s="149"/>
      <c r="FB310" s="149"/>
      <c r="FC310" s="149"/>
      <c r="FD310" s="149"/>
      <c r="FE310" s="149"/>
      <c r="FF310" s="149"/>
      <c r="FG310" s="149"/>
      <c r="FH310" s="149"/>
      <c r="FI310" s="149"/>
      <c r="FJ310" s="149"/>
      <c r="FK310" s="149"/>
      <c r="FL310" s="149"/>
      <c r="FM310" s="149"/>
      <c r="FN310" s="149"/>
      <c r="FO310" s="149"/>
      <c r="FP310" s="149"/>
      <c r="FQ310" s="149"/>
      <c r="FR310" s="149"/>
      <c r="FS310" s="149"/>
      <c r="FT310" s="149"/>
      <c r="FU310" s="149"/>
      <c r="FV310" s="149"/>
      <c r="FW310" s="149"/>
      <c r="FX310" s="149"/>
      <c r="FY310" s="149"/>
      <c r="FZ310" s="149"/>
      <c r="GA310" s="149"/>
      <c r="GB310" s="149"/>
      <c r="GC310" s="149"/>
      <c r="GD310" s="149"/>
      <c r="GE310" s="149"/>
      <c r="GF310" s="149"/>
      <c r="GG310" s="149"/>
      <c r="GH310" s="149"/>
      <c r="GI310" s="149"/>
      <c r="GJ310" s="149"/>
      <c r="GK310" s="149"/>
      <c r="GL310" s="149"/>
      <c r="GM310" s="149"/>
      <c r="GN310" s="149"/>
      <c r="GO310" s="149"/>
      <c r="GP310" s="149"/>
      <c r="GQ310" s="149"/>
      <c r="GR310" s="149"/>
      <c r="GS310" s="149"/>
      <c r="GT310" s="149"/>
      <c r="GU310" s="149"/>
      <c r="GV310" s="149"/>
      <c r="GW310" s="149"/>
      <c r="GX310" s="149"/>
      <c r="GY310" s="149"/>
      <c r="GZ310" s="149"/>
      <c r="HA310" s="149"/>
      <c r="HB310" s="149"/>
      <c r="HC310" s="149"/>
      <c r="HD310" s="149"/>
    </row>
    <row r="311" spans="1:212" s="148" customFormat="1">
      <c r="A311" s="161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  <c r="BL311" s="149"/>
      <c r="BM311" s="149"/>
      <c r="BN311" s="149"/>
      <c r="BO311" s="149"/>
      <c r="BP311" s="149"/>
      <c r="BQ311" s="149"/>
      <c r="BR311" s="149"/>
      <c r="BS311" s="149"/>
      <c r="BT311" s="149"/>
      <c r="BU311" s="149"/>
      <c r="BV311" s="149"/>
      <c r="BW311" s="149"/>
      <c r="BX311" s="149"/>
      <c r="BY311" s="149"/>
      <c r="BZ311" s="149"/>
      <c r="CA311" s="149"/>
      <c r="CB311" s="149"/>
      <c r="CC311" s="149"/>
      <c r="CD311" s="149"/>
      <c r="CE311" s="149"/>
      <c r="CF311" s="149"/>
      <c r="CG311" s="149"/>
      <c r="CH311" s="149"/>
      <c r="CI311" s="149"/>
      <c r="CJ311" s="149"/>
      <c r="CK311" s="149"/>
      <c r="CL311" s="149"/>
      <c r="CM311" s="149"/>
      <c r="CN311" s="149"/>
      <c r="CO311" s="149"/>
      <c r="CP311" s="149"/>
      <c r="CQ311" s="149"/>
      <c r="CR311" s="149"/>
      <c r="CS311" s="149"/>
      <c r="CT311" s="149"/>
      <c r="CU311" s="149"/>
      <c r="CV311" s="149"/>
      <c r="CW311" s="149"/>
      <c r="CX311" s="149"/>
      <c r="CY311" s="149"/>
      <c r="CZ311" s="149"/>
      <c r="DA311" s="149"/>
      <c r="DB311" s="149"/>
      <c r="DC311" s="149"/>
      <c r="DD311" s="149"/>
      <c r="DE311" s="149"/>
      <c r="DF311" s="149"/>
      <c r="DG311" s="149"/>
      <c r="DH311" s="149"/>
      <c r="DI311" s="149"/>
      <c r="DJ311" s="149"/>
      <c r="DK311" s="149"/>
      <c r="DL311" s="149"/>
      <c r="DM311" s="149"/>
      <c r="DN311" s="149"/>
      <c r="DO311" s="149"/>
      <c r="DP311" s="149"/>
      <c r="DQ311" s="149"/>
      <c r="DR311" s="149"/>
      <c r="DS311" s="149"/>
      <c r="DT311" s="149"/>
      <c r="DU311" s="149"/>
      <c r="DV311" s="149"/>
      <c r="DW311" s="149"/>
      <c r="DX311" s="149"/>
      <c r="DY311" s="149"/>
      <c r="DZ311" s="149"/>
      <c r="EA311" s="149"/>
      <c r="EB311" s="149"/>
      <c r="EC311" s="149"/>
      <c r="ED311" s="149"/>
      <c r="EE311" s="149"/>
      <c r="EF311" s="149"/>
      <c r="EG311" s="149"/>
      <c r="EH311" s="149"/>
      <c r="EI311" s="149"/>
      <c r="EJ311" s="149"/>
      <c r="EK311" s="149"/>
      <c r="EL311" s="149"/>
      <c r="EM311" s="149"/>
      <c r="EN311" s="149"/>
      <c r="EO311" s="149"/>
      <c r="EP311" s="149"/>
      <c r="EQ311" s="149"/>
      <c r="ER311" s="149"/>
      <c r="ES311" s="149"/>
      <c r="ET311" s="149"/>
      <c r="EU311" s="149"/>
      <c r="EV311" s="149"/>
      <c r="EW311" s="149"/>
      <c r="EX311" s="149"/>
      <c r="EY311" s="149"/>
      <c r="EZ311" s="149"/>
      <c r="FA311" s="149"/>
      <c r="FB311" s="149"/>
      <c r="FC311" s="149"/>
      <c r="FD311" s="149"/>
      <c r="FE311" s="149"/>
      <c r="FF311" s="149"/>
      <c r="FG311" s="149"/>
      <c r="FH311" s="149"/>
      <c r="FI311" s="149"/>
      <c r="FJ311" s="149"/>
      <c r="FK311" s="149"/>
      <c r="FL311" s="149"/>
      <c r="FM311" s="149"/>
      <c r="FN311" s="149"/>
      <c r="FO311" s="149"/>
      <c r="FP311" s="149"/>
      <c r="FQ311" s="149"/>
      <c r="FR311" s="149"/>
      <c r="FS311" s="149"/>
      <c r="FT311" s="149"/>
      <c r="FU311" s="149"/>
      <c r="FV311" s="149"/>
      <c r="FW311" s="149"/>
      <c r="FX311" s="149"/>
      <c r="FY311" s="149"/>
      <c r="FZ311" s="149"/>
      <c r="GA311" s="149"/>
      <c r="GB311" s="149"/>
      <c r="GC311" s="149"/>
      <c r="GD311" s="149"/>
      <c r="GE311" s="149"/>
      <c r="GF311" s="149"/>
      <c r="GG311" s="149"/>
      <c r="GH311" s="149"/>
      <c r="GI311" s="149"/>
      <c r="GJ311" s="149"/>
      <c r="GK311" s="149"/>
      <c r="GL311" s="149"/>
      <c r="GM311" s="149"/>
      <c r="GN311" s="149"/>
      <c r="GO311" s="149"/>
      <c r="GP311" s="149"/>
      <c r="GQ311" s="149"/>
      <c r="GR311" s="149"/>
      <c r="GS311" s="149"/>
      <c r="GT311" s="149"/>
      <c r="GU311" s="149"/>
      <c r="GV311" s="149"/>
      <c r="GW311" s="149"/>
      <c r="GX311" s="149"/>
      <c r="GY311" s="149"/>
      <c r="GZ311" s="149"/>
      <c r="HA311" s="149"/>
      <c r="HB311" s="149"/>
      <c r="HC311" s="149"/>
      <c r="HD311" s="149"/>
    </row>
    <row r="312" spans="1:212" s="148" customFormat="1">
      <c r="A312" s="161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  <c r="BL312" s="149"/>
      <c r="BM312" s="149"/>
      <c r="BN312" s="149"/>
      <c r="BO312" s="149"/>
      <c r="BP312" s="149"/>
      <c r="BQ312" s="149"/>
      <c r="BR312" s="149"/>
      <c r="BS312" s="149"/>
      <c r="BT312" s="149"/>
      <c r="BU312" s="149"/>
      <c r="BV312" s="149"/>
      <c r="BW312" s="149"/>
      <c r="BX312" s="149"/>
      <c r="BY312" s="149"/>
      <c r="BZ312" s="149"/>
      <c r="CA312" s="149"/>
      <c r="CB312" s="149"/>
      <c r="CC312" s="149"/>
      <c r="CD312" s="149"/>
      <c r="CE312" s="149"/>
      <c r="CF312" s="149"/>
      <c r="CG312" s="149"/>
      <c r="CH312" s="149"/>
      <c r="CI312" s="149"/>
      <c r="CJ312" s="149"/>
      <c r="CK312" s="149"/>
      <c r="CL312" s="149"/>
      <c r="CM312" s="149"/>
      <c r="CN312" s="149"/>
      <c r="CO312" s="149"/>
      <c r="CP312" s="149"/>
      <c r="CQ312" s="149"/>
      <c r="CR312" s="149"/>
      <c r="CS312" s="149"/>
      <c r="CT312" s="149"/>
      <c r="CU312" s="149"/>
      <c r="CV312" s="149"/>
      <c r="CW312" s="149"/>
      <c r="CX312" s="149"/>
      <c r="CY312" s="149"/>
      <c r="CZ312" s="149"/>
      <c r="DA312" s="149"/>
      <c r="DB312" s="149"/>
      <c r="DC312" s="149"/>
      <c r="DD312" s="149"/>
      <c r="DE312" s="149"/>
      <c r="DF312" s="149"/>
      <c r="DG312" s="149"/>
      <c r="DH312" s="149"/>
      <c r="DI312" s="149"/>
      <c r="DJ312" s="149"/>
      <c r="DK312" s="149"/>
      <c r="DL312" s="149"/>
      <c r="DM312" s="149"/>
      <c r="DN312" s="149"/>
      <c r="DO312" s="149"/>
      <c r="DP312" s="149"/>
      <c r="DQ312" s="149"/>
      <c r="DR312" s="149"/>
      <c r="DS312" s="149"/>
      <c r="DT312" s="149"/>
      <c r="DU312" s="149"/>
      <c r="DV312" s="149"/>
      <c r="DW312" s="149"/>
      <c r="DX312" s="149"/>
      <c r="DY312" s="149"/>
      <c r="DZ312" s="149"/>
      <c r="EA312" s="149"/>
      <c r="EB312" s="149"/>
      <c r="EC312" s="149"/>
      <c r="ED312" s="149"/>
      <c r="EE312" s="149"/>
      <c r="EF312" s="149"/>
      <c r="EG312" s="149"/>
      <c r="EH312" s="149"/>
      <c r="EI312" s="149"/>
      <c r="EJ312" s="149"/>
      <c r="EK312" s="149"/>
      <c r="EL312" s="149"/>
      <c r="EM312" s="149"/>
      <c r="EN312" s="149"/>
      <c r="EO312" s="149"/>
      <c r="EP312" s="149"/>
      <c r="EQ312" s="149"/>
      <c r="ER312" s="149"/>
      <c r="ES312" s="149"/>
      <c r="ET312" s="149"/>
      <c r="EU312" s="149"/>
      <c r="EV312" s="149"/>
      <c r="EW312" s="149"/>
      <c r="EX312" s="149"/>
      <c r="EY312" s="149"/>
      <c r="EZ312" s="149"/>
      <c r="FA312" s="149"/>
      <c r="FB312" s="149"/>
      <c r="FC312" s="149"/>
      <c r="FD312" s="149"/>
      <c r="FE312" s="149"/>
      <c r="FF312" s="149"/>
      <c r="FG312" s="149"/>
      <c r="FH312" s="149"/>
      <c r="FI312" s="149"/>
      <c r="FJ312" s="149"/>
      <c r="FK312" s="149"/>
      <c r="FL312" s="149"/>
      <c r="FM312" s="149"/>
      <c r="FN312" s="149"/>
      <c r="FO312" s="149"/>
      <c r="FP312" s="149"/>
      <c r="FQ312" s="149"/>
      <c r="FR312" s="149"/>
      <c r="FS312" s="149"/>
      <c r="FT312" s="149"/>
      <c r="FU312" s="149"/>
      <c r="FV312" s="149"/>
      <c r="FW312" s="149"/>
      <c r="FX312" s="149"/>
      <c r="FY312" s="149"/>
      <c r="FZ312" s="149"/>
      <c r="GA312" s="149"/>
      <c r="GB312" s="149"/>
      <c r="GC312" s="149"/>
      <c r="GD312" s="149"/>
      <c r="GE312" s="149"/>
      <c r="GF312" s="149"/>
      <c r="GG312" s="149"/>
      <c r="GH312" s="149"/>
      <c r="GI312" s="149"/>
      <c r="GJ312" s="149"/>
      <c r="GK312" s="149"/>
      <c r="GL312" s="149"/>
      <c r="GM312" s="149"/>
      <c r="GN312" s="149"/>
      <c r="GO312" s="149"/>
      <c r="GP312" s="149"/>
      <c r="GQ312" s="149"/>
      <c r="GR312" s="149"/>
      <c r="GS312" s="149"/>
      <c r="GT312" s="149"/>
      <c r="GU312" s="149"/>
      <c r="GV312" s="149"/>
      <c r="GW312" s="149"/>
      <c r="GX312" s="149"/>
      <c r="GY312" s="149"/>
      <c r="GZ312" s="149"/>
      <c r="HA312" s="149"/>
      <c r="HB312" s="149"/>
      <c r="HC312" s="149"/>
      <c r="HD312" s="149"/>
    </row>
    <row r="313" spans="1:212" s="148" customFormat="1">
      <c r="A313" s="161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  <c r="BL313" s="149"/>
      <c r="BM313" s="149"/>
      <c r="BN313" s="149"/>
      <c r="BO313" s="149"/>
      <c r="BP313" s="149"/>
      <c r="BQ313" s="149"/>
      <c r="BR313" s="149"/>
      <c r="BS313" s="149"/>
      <c r="BT313" s="149"/>
      <c r="BU313" s="149"/>
      <c r="BV313" s="149"/>
      <c r="BW313" s="149"/>
      <c r="BX313" s="149"/>
      <c r="BY313" s="149"/>
      <c r="BZ313" s="149"/>
      <c r="CA313" s="149"/>
      <c r="CB313" s="149"/>
      <c r="CC313" s="149"/>
      <c r="CD313" s="149"/>
      <c r="CE313" s="149"/>
      <c r="CF313" s="149"/>
      <c r="CG313" s="149"/>
      <c r="CH313" s="149"/>
      <c r="CI313" s="149"/>
      <c r="CJ313" s="149"/>
      <c r="CK313" s="149"/>
      <c r="CL313" s="149"/>
      <c r="CM313" s="149"/>
      <c r="CN313" s="149"/>
      <c r="CO313" s="149"/>
      <c r="CP313" s="149"/>
      <c r="CQ313" s="149"/>
      <c r="CR313" s="149"/>
      <c r="CS313" s="149"/>
      <c r="CT313" s="149"/>
      <c r="CU313" s="149"/>
      <c r="CV313" s="149"/>
      <c r="CW313" s="149"/>
      <c r="CX313" s="149"/>
      <c r="CY313" s="149"/>
      <c r="CZ313" s="149"/>
      <c r="DA313" s="149"/>
      <c r="DB313" s="149"/>
      <c r="DC313" s="149"/>
      <c r="DD313" s="149"/>
      <c r="DE313" s="149"/>
      <c r="DF313" s="149"/>
      <c r="DG313" s="149"/>
      <c r="DH313" s="149"/>
      <c r="DI313" s="149"/>
      <c r="DJ313" s="149"/>
      <c r="DK313" s="149"/>
      <c r="DL313" s="149"/>
      <c r="DM313" s="149"/>
      <c r="DN313" s="149"/>
      <c r="DO313" s="149"/>
      <c r="DP313" s="149"/>
      <c r="DQ313" s="149"/>
      <c r="DR313" s="149"/>
      <c r="DS313" s="149"/>
      <c r="DT313" s="149"/>
      <c r="DU313" s="149"/>
      <c r="DV313" s="149"/>
      <c r="DW313" s="149"/>
      <c r="DX313" s="149"/>
      <c r="DY313" s="149"/>
      <c r="DZ313" s="149"/>
      <c r="EA313" s="149"/>
      <c r="EB313" s="149"/>
      <c r="EC313" s="149"/>
      <c r="ED313" s="149"/>
      <c r="EE313" s="149"/>
      <c r="EF313" s="149"/>
      <c r="EG313" s="149"/>
      <c r="EH313" s="149"/>
      <c r="EI313" s="149"/>
      <c r="EJ313" s="149"/>
      <c r="EK313" s="149"/>
      <c r="EL313" s="149"/>
      <c r="EM313" s="149"/>
      <c r="EN313" s="149"/>
      <c r="EO313" s="149"/>
      <c r="EP313" s="149"/>
      <c r="EQ313" s="149"/>
      <c r="ER313" s="149"/>
      <c r="ES313" s="149"/>
      <c r="ET313" s="149"/>
      <c r="EU313" s="149"/>
      <c r="EV313" s="149"/>
      <c r="EW313" s="149"/>
      <c r="EX313" s="149"/>
      <c r="EY313" s="149"/>
      <c r="EZ313" s="149"/>
      <c r="FA313" s="149"/>
      <c r="FB313" s="149"/>
      <c r="FC313" s="149"/>
      <c r="FD313" s="149"/>
      <c r="FE313" s="149"/>
      <c r="FF313" s="149"/>
      <c r="FG313" s="149"/>
      <c r="FH313" s="149"/>
      <c r="FI313" s="149"/>
      <c r="FJ313" s="149"/>
      <c r="FK313" s="149"/>
      <c r="FL313" s="149"/>
      <c r="FM313" s="149"/>
      <c r="FN313" s="149"/>
      <c r="FO313" s="149"/>
      <c r="FP313" s="149"/>
      <c r="FQ313" s="149"/>
      <c r="FR313" s="149"/>
      <c r="FS313" s="149"/>
      <c r="FT313" s="149"/>
      <c r="FU313" s="149"/>
      <c r="FV313" s="149"/>
      <c r="FW313" s="149"/>
      <c r="FX313" s="149"/>
      <c r="FY313" s="149"/>
      <c r="FZ313" s="149"/>
      <c r="GA313" s="149"/>
      <c r="GB313" s="149"/>
      <c r="GC313" s="149"/>
      <c r="GD313" s="149"/>
      <c r="GE313" s="149"/>
      <c r="GF313" s="149"/>
      <c r="GG313" s="149"/>
      <c r="GH313" s="149"/>
      <c r="GI313" s="149"/>
      <c r="GJ313" s="149"/>
      <c r="GK313" s="149"/>
      <c r="GL313" s="149"/>
      <c r="GM313" s="149"/>
      <c r="GN313" s="149"/>
      <c r="GO313" s="149"/>
      <c r="GP313" s="149"/>
      <c r="GQ313" s="149"/>
      <c r="GR313" s="149"/>
      <c r="GS313" s="149"/>
      <c r="GT313" s="149"/>
      <c r="GU313" s="149"/>
      <c r="GV313" s="149"/>
      <c r="GW313" s="149"/>
      <c r="GX313" s="149"/>
      <c r="GY313" s="149"/>
      <c r="GZ313" s="149"/>
      <c r="HA313" s="149"/>
      <c r="HB313" s="149"/>
      <c r="HC313" s="149"/>
      <c r="HD313" s="149"/>
    </row>
    <row r="314" spans="1:212" s="148" customFormat="1">
      <c r="A314" s="161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  <c r="BL314" s="149"/>
      <c r="BM314" s="149"/>
      <c r="BN314" s="149"/>
      <c r="BO314" s="149"/>
      <c r="BP314" s="149"/>
      <c r="BQ314" s="149"/>
      <c r="BR314" s="149"/>
      <c r="BS314" s="149"/>
      <c r="BT314" s="149"/>
      <c r="BU314" s="149"/>
      <c r="BV314" s="149"/>
      <c r="BW314" s="149"/>
      <c r="BX314" s="149"/>
      <c r="BY314" s="149"/>
      <c r="BZ314" s="149"/>
      <c r="CA314" s="149"/>
      <c r="CB314" s="149"/>
      <c r="CC314" s="149"/>
      <c r="CD314" s="149"/>
      <c r="CE314" s="149"/>
      <c r="CF314" s="149"/>
      <c r="CG314" s="149"/>
      <c r="CH314" s="149"/>
      <c r="CI314" s="149"/>
      <c r="CJ314" s="149"/>
      <c r="CK314" s="149"/>
      <c r="CL314" s="149"/>
      <c r="CM314" s="149"/>
      <c r="CN314" s="149"/>
      <c r="CO314" s="149"/>
      <c r="CP314" s="149"/>
      <c r="CQ314" s="149"/>
      <c r="CR314" s="149"/>
      <c r="CS314" s="149"/>
      <c r="CT314" s="149"/>
      <c r="CU314" s="149"/>
      <c r="CV314" s="149"/>
      <c r="CW314" s="149"/>
      <c r="CX314" s="149"/>
      <c r="CY314" s="149"/>
      <c r="CZ314" s="149"/>
      <c r="DA314" s="149"/>
      <c r="DB314" s="149"/>
      <c r="DC314" s="149"/>
      <c r="DD314" s="149"/>
      <c r="DE314" s="149"/>
      <c r="DF314" s="149"/>
      <c r="DG314" s="149"/>
      <c r="DH314" s="149"/>
      <c r="DI314" s="149"/>
      <c r="DJ314" s="149"/>
      <c r="DK314" s="149"/>
      <c r="DL314" s="149"/>
      <c r="DM314" s="149"/>
      <c r="DN314" s="149"/>
      <c r="DO314" s="149"/>
      <c r="DP314" s="149"/>
      <c r="DQ314" s="149"/>
      <c r="DR314" s="149"/>
      <c r="DS314" s="149"/>
      <c r="DT314" s="149"/>
      <c r="DU314" s="149"/>
      <c r="DV314" s="149"/>
      <c r="DW314" s="149"/>
      <c r="DX314" s="149"/>
      <c r="DY314" s="149"/>
      <c r="DZ314" s="149"/>
      <c r="EA314" s="149"/>
      <c r="EB314" s="149"/>
      <c r="EC314" s="149"/>
      <c r="ED314" s="149"/>
      <c r="EE314" s="149"/>
      <c r="EF314" s="149"/>
      <c r="EG314" s="149"/>
      <c r="EH314" s="149"/>
      <c r="EI314" s="149"/>
      <c r="EJ314" s="149"/>
      <c r="EK314" s="149"/>
      <c r="EL314" s="149"/>
      <c r="EM314" s="149"/>
      <c r="EN314" s="149"/>
      <c r="EO314" s="149"/>
      <c r="EP314" s="149"/>
      <c r="EQ314" s="149"/>
      <c r="ER314" s="149"/>
      <c r="ES314" s="149"/>
      <c r="ET314" s="149"/>
      <c r="EU314" s="149"/>
      <c r="EV314" s="149"/>
      <c r="EW314" s="149"/>
      <c r="EX314" s="149"/>
      <c r="EY314" s="149"/>
      <c r="EZ314" s="149"/>
      <c r="FA314" s="149"/>
      <c r="FB314" s="149"/>
      <c r="FC314" s="149"/>
      <c r="FD314" s="149"/>
      <c r="FE314" s="149"/>
      <c r="FF314" s="149"/>
      <c r="FG314" s="149"/>
      <c r="FH314" s="149"/>
      <c r="FI314" s="149"/>
      <c r="FJ314" s="149"/>
      <c r="FK314" s="149"/>
      <c r="FL314" s="149"/>
      <c r="FM314" s="149"/>
      <c r="FN314" s="149"/>
      <c r="FO314" s="149"/>
      <c r="FP314" s="149"/>
      <c r="FQ314" s="149"/>
      <c r="FR314" s="149"/>
      <c r="FS314" s="149"/>
      <c r="FT314" s="149"/>
      <c r="FU314" s="149"/>
      <c r="FV314" s="149"/>
      <c r="FW314" s="149"/>
      <c r="FX314" s="149"/>
      <c r="FY314" s="149"/>
      <c r="FZ314" s="149"/>
      <c r="GA314" s="149"/>
      <c r="GB314" s="149"/>
      <c r="GC314" s="149"/>
      <c r="GD314" s="149"/>
      <c r="GE314" s="149"/>
      <c r="GF314" s="149"/>
      <c r="GG314" s="149"/>
      <c r="GH314" s="149"/>
      <c r="GI314" s="149"/>
      <c r="GJ314" s="149"/>
      <c r="GK314" s="149"/>
      <c r="GL314" s="149"/>
      <c r="GM314" s="149"/>
      <c r="GN314" s="149"/>
      <c r="GO314" s="149"/>
      <c r="GP314" s="149"/>
      <c r="GQ314" s="149"/>
      <c r="GR314" s="149"/>
      <c r="GS314" s="149"/>
      <c r="GT314" s="149"/>
      <c r="GU314" s="149"/>
      <c r="GV314" s="149"/>
      <c r="GW314" s="149"/>
      <c r="GX314" s="149"/>
      <c r="GY314" s="149"/>
      <c r="GZ314" s="149"/>
      <c r="HA314" s="149"/>
      <c r="HB314" s="149"/>
      <c r="HC314" s="149"/>
      <c r="HD314" s="149"/>
    </row>
    <row r="315" spans="1:212" s="148" customFormat="1">
      <c r="A315" s="161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  <c r="BL315" s="149"/>
      <c r="BM315" s="149"/>
      <c r="BN315" s="149"/>
      <c r="BO315" s="149"/>
      <c r="BP315" s="149"/>
      <c r="BQ315" s="149"/>
      <c r="BR315" s="149"/>
      <c r="BS315" s="149"/>
      <c r="BT315" s="149"/>
      <c r="BU315" s="149"/>
      <c r="BV315" s="149"/>
      <c r="BW315" s="149"/>
      <c r="BX315" s="149"/>
      <c r="BY315" s="149"/>
      <c r="BZ315" s="149"/>
      <c r="CA315" s="149"/>
      <c r="CB315" s="149"/>
      <c r="CC315" s="149"/>
      <c r="CD315" s="149"/>
      <c r="CE315" s="149"/>
      <c r="CF315" s="149"/>
      <c r="CG315" s="149"/>
      <c r="CH315" s="149"/>
      <c r="CI315" s="149"/>
      <c r="CJ315" s="149"/>
      <c r="CK315" s="149"/>
      <c r="CL315" s="149"/>
      <c r="CM315" s="149"/>
      <c r="CN315" s="149"/>
      <c r="CO315" s="149"/>
      <c r="CP315" s="149"/>
      <c r="CQ315" s="149"/>
      <c r="CR315" s="149"/>
      <c r="CS315" s="149"/>
      <c r="CT315" s="149"/>
      <c r="CU315" s="149"/>
      <c r="CV315" s="149"/>
      <c r="CW315" s="149"/>
      <c r="CX315" s="149"/>
      <c r="CY315" s="149"/>
      <c r="CZ315" s="149"/>
      <c r="DA315" s="149"/>
      <c r="DB315" s="149"/>
      <c r="DC315" s="149"/>
      <c r="DD315" s="149"/>
      <c r="DE315" s="149"/>
      <c r="DF315" s="149"/>
      <c r="DG315" s="149"/>
      <c r="DH315" s="149"/>
      <c r="DI315" s="149"/>
      <c r="DJ315" s="149"/>
      <c r="DK315" s="149"/>
      <c r="DL315" s="149"/>
      <c r="DM315" s="149"/>
      <c r="DN315" s="149"/>
      <c r="DO315" s="149"/>
      <c r="DP315" s="149"/>
      <c r="DQ315" s="149"/>
      <c r="DR315" s="149"/>
      <c r="DS315" s="149"/>
      <c r="DT315" s="149"/>
      <c r="DU315" s="149"/>
      <c r="DV315" s="149"/>
      <c r="DW315" s="149"/>
      <c r="DX315" s="149"/>
      <c r="DY315" s="149"/>
      <c r="DZ315" s="149"/>
      <c r="EA315" s="149"/>
      <c r="EB315" s="149"/>
      <c r="EC315" s="149"/>
      <c r="ED315" s="149"/>
      <c r="EE315" s="149"/>
      <c r="EF315" s="149"/>
      <c r="EG315" s="149"/>
      <c r="EH315" s="149"/>
      <c r="EI315" s="149"/>
      <c r="EJ315" s="149"/>
      <c r="EK315" s="149"/>
      <c r="EL315" s="149"/>
      <c r="EM315" s="149"/>
      <c r="EN315" s="149"/>
      <c r="EO315" s="149"/>
      <c r="EP315" s="149"/>
      <c r="EQ315" s="149"/>
      <c r="ER315" s="149"/>
      <c r="ES315" s="149"/>
      <c r="ET315" s="149"/>
      <c r="EU315" s="149"/>
      <c r="EV315" s="149"/>
      <c r="EW315" s="149"/>
      <c r="EX315" s="149"/>
      <c r="EY315" s="149"/>
      <c r="EZ315" s="149"/>
      <c r="FA315" s="149"/>
      <c r="FB315" s="149"/>
      <c r="FC315" s="149"/>
      <c r="FD315" s="149"/>
      <c r="FE315" s="149"/>
      <c r="FF315" s="149"/>
      <c r="FG315" s="149"/>
      <c r="FH315" s="149"/>
      <c r="FI315" s="149"/>
      <c r="FJ315" s="149"/>
      <c r="FK315" s="149"/>
      <c r="FL315" s="149"/>
      <c r="FM315" s="149"/>
      <c r="FN315" s="149"/>
      <c r="FO315" s="149"/>
      <c r="FP315" s="149"/>
      <c r="FQ315" s="149"/>
      <c r="FR315" s="149"/>
      <c r="FS315" s="149"/>
      <c r="FT315" s="149"/>
      <c r="FU315" s="149"/>
      <c r="FV315" s="149"/>
      <c r="FW315" s="149"/>
      <c r="FX315" s="149"/>
      <c r="FY315" s="149"/>
      <c r="FZ315" s="149"/>
      <c r="GA315" s="149"/>
      <c r="GB315" s="149"/>
      <c r="GC315" s="149"/>
      <c r="GD315" s="149"/>
      <c r="GE315" s="149"/>
      <c r="GF315" s="149"/>
      <c r="GG315" s="149"/>
      <c r="GH315" s="149"/>
      <c r="GI315" s="149"/>
      <c r="GJ315" s="149"/>
      <c r="GK315" s="149"/>
      <c r="GL315" s="149"/>
      <c r="GM315" s="149"/>
      <c r="GN315" s="149"/>
      <c r="GO315" s="149"/>
      <c r="GP315" s="149"/>
      <c r="GQ315" s="149"/>
      <c r="GR315" s="149"/>
      <c r="GS315" s="149"/>
      <c r="GT315" s="149"/>
      <c r="GU315" s="149"/>
      <c r="GV315" s="149"/>
      <c r="GW315" s="149"/>
      <c r="GX315" s="149"/>
      <c r="GY315" s="149"/>
      <c r="GZ315" s="149"/>
      <c r="HA315" s="149"/>
      <c r="HB315" s="149"/>
      <c r="HC315" s="149"/>
      <c r="HD315" s="149"/>
    </row>
    <row r="316" spans="1:212" s="148" customFormat="1">
      <c r="A316" s="161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  <c r="BL316" s="149"/>
      <c r="BM316" s="149"/>
      <c r="BN316" s="149"/>
      <c r="BO316" s="149"/>
      <c r="BP316" s="149"/>
      <c r="BQ316" s="149"/>
      <c r="BR316" s="149"/>
      <c r="BS316" s="149"/>
      <c r="BT316" s="149"/>
      <c r="BU316" s="149"/>
      <c r="BV316" s="149"/>
      <c r="BW316" s="149"/>
      <c r="BX316" s="149"/>
      <c r="BY316" s="149"/>
      <c r="BZ316" s="149"/>
      <c r="CA316" s="149"/>
      <c r="CB316" s="149"/>
      <c r="CC316" s="149"/>
      <c r="CD316" s="149"/>
      <c r="CE316" s="149"/>
      <c r="CF316" s="149"/>
      <c r="CG316" s="149"/>
      <c r="CH316" s="149"/>
      <c r="CI316" s="149"/>
      <c r="CJ316" s="149"/>
      <c r="CK316" s="149"/>
      <c r="CL316" s="149"/>
      <c r="CM316" s="149"/>
      <c r="CN316" s="149"/>
      <c r="CO316" s="149"/>
      <c r="CP316" s="149"/>
      <c r="CQ316" s="149"/>
      <c r="CR316" s="149"/>
      <c r="CS316" s="149"/>
      <c r="CT316" s="149"/>
      <c r="CU316" s="149"/>
      <c r="CV316" s="149"/>
      <c r="CW316" s="149"/>
      <c r="CX316" s="149"/>
      <c r="CY316" s="149"/>
      <c r="CZ316" s="149"/>
      <c r="DA316" s="149"/>
      <c r="DB316" s="149"/>
      <c r="DC316" s="149"/>
      <c r="DD316" s="149"/>
      <c r="DE316" s="149"/>
      <c r="DF316" s="149"/>
      <c r="DG316" s="149"/>
      <c r="DH316" s="149"/>
      <c r="DI316" s="149"/>
      <c r="DJ316" s="149"/>
      <c r="DK316" s="149"/>
      <c r="DL316" s="149"/>
      <c r="DM316" s="149"/>
      <c r="DN316" s="149"/>
      <c r="DO316" s="149"/>
      <c r="DP316" s="149"/>
      <c r="DQ316" s="149"/>
      <c r="DR316" s="149"/>
      <c r="DS316" s="149"/>
      <c r="DT316" s="149"/>
      <c r="DU316" s="149"/>
      <c r="DV316" s="149"/>
      <c r="DW316" s="149"/>
      <c r="DX316" s="149"/>
      <c r="DY316" s="149"/>
      <c r="DZ316" s="149"/>
      <c r="EA316" s="149"/>
      <c r="EB316" s="149"/>
      <c r="EC316" s="149"/>
      <c r="ED316" s="149"/>
      <c r="EE316" s="149"/>
      <c r="EF316" s="149"/>
      <c r="EG316" s="149"/>
      <c r="EH316" s="149"/>
      <c r="EI316" s="149"/>
      <c r="EJ316" s="149"/>
      <c r="EK316" s="149"/>
      <c r="EL316" s="149"/>
      <c r="EM316" s="149"/>
      <c r="EN316" s="149"/>
      <c r="EO316" s="149"/>
      <c r="EP316" s="149"/>
      <c r="EQ316" s="149"/>
      <c r="ER316" s="149"/>
      <c r="ES316" s="149"/>
      <c r="ET316" s="149"/>
      <c r="EU316" s="149"/>
      <c r="EV316" s="149"/>
      <c r="EW316" s="149"/>
      <c r="EX316" s="149"/>
      <c r="EY316" s="149"/>
      <c r="EZ316" s="149"/>
      <c r="FA316" s="149"/>
      <c r="FB316" s="149"/>
      <c r="FC316" s="149"/>
      <c r="FD316" s="149"/>
      <c r="FE316" s="149"/>
      <c r="FF316" s="149"/>
      <c r="FG316" s="149"/>
      <c r="FH316" s="149"/>
      <c r="FI316" s="149"/>
      <c r="FJ316" s="149"/>
      <c r="FK316" s="149"/>
      <c r="FL316" s="149"/>
      <c r="FM316" s="149"/>
      <c r="FN316" s="149"/>
      <c r="FO316" s="149"/>
      <c r="FP316" s="149"/>
      <c r="FQ316" s="149"/>
      <c r="FR316" s="149"/>
      <c r="FS316" s="149"/>
      <c r="FT316" s="149"/>
      <c r="FU316" s="149"/>
      <c r="FV316" s="149"/>
      <c r="FW316" s="149"/>
      <c r="FX316" s="149"/>
      <c r="FY316" s="149"/>
      <c r="FZ316" s="149"/>
      <c r="GA316" s="149"/>
      <c r="GB316" s="149"/>
      <c r="GC316" s="149"/>
      <c r="GD316" s="149"/>
      <c r="GE316" s="149"/>
      <c r="GF316" s="149"/>
      <c r="GG316" s="149"/>
      <c r="GH316" s="149"/>
      <c r="GI316" s="149"/>
      <c r="GJ316" s="149"/>
      <c r="GK316" s="149"/>
      <c r="GL316" s="149"/>
      <c r="GM316" s="149"/>
      <c r="GN316" s="149"/>
      <c r="GO316" s="149"/>
      <c r="GP316" s="149"/>
      <c r="GQ316" s="149"/>
      <c r="GR316" s="149"/>
      <c r="GS316" s="149"/>
      <c r="GT316" s="149"/>
      <c r="GU316" s="149"/>
      <c r="GV316" s="149"/>
      <c r="GW316" s="149"/>
      <c r="GX316" s="149"/>
      <c r="GY316" s="149"/>
      <c r="GZ316" s="149"/>
      <c r="HA316" s="149"/>
      <c r="HB316" s="149"/>
      <c r="HC316" s="149"/>
      <c r="HD316" s="149"/>
    </row>
    <row r="317" spans="1:212" s="148" customFormat="1">
      <c r="A317" s="161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  <c r="BL317" s="149"/>
      <c r="BM317" s="149"/>
      <c r="BN317" s="149"/>
      <c r="BO317" s="149"/>
      <c r="BP317" s="149"/>
      <c r="BQ317" s="149"/>
      <c r="BR317" s="149"/>
      <c r="BS317" s="149"/>
      <c r="BT317" s="149"/>
      <c r="BU317" s="149"/>
      <c r="BV317" s="149"/>
      <c r="BW317" s="149"/>
      <c r="BX317" s="149"/>
      <c r="BY317" s="149"/>
      <c r="BZ317" s="149"/>
      <c r="CA317" s="149"/>
      <c r="CB317" s="149"/>
      <c r="CC317" s="149"/>
      <c r="CD317" s="149"/>
      <c r="CE317" s="149"/>
      <c r="CF317" s="149"/>
      <c r="CG317" s="149"/>
      <c r="CH317" s="149"/>
      <c r="CI317" s="149"/>
      <c r="CJ317" s="149"/>
      <c r="CK317" s="149"/>
      <c r="CL317" s="149"/>
      <c r="CM317" s="149"/>
      <c r="CN317" s="149"/>
      <c r="CO317" s="149"/>
      <c r="CP317" s="149"/>
      <c r="CQ317" s="149"/>
      <c r="CR317" s="149"/>
      <c r="CS317" s="149"/>
      <c r="CT317" s="149"/>
      <c r="CU317" s="149"/>
      <c r="CV317" s="149"/>
      <c r="CW317" s="149"/>
      <c r="CX317" s="149"/>
      <c r="CY317" s="149"/>
      <c r="CZ317" s="149"/>
      <c r="DA317" s="149"/>
      <c r="DB317" s="149"/>
      <c r="DC317" s="149"/>
      <c r="DD317" s="149"/>
      <c r="DE317" s="149"/>
      <c r="DF317" s="149"/>
      <c r="DG317" s="149"/>
      <c r="DH317" s="149"/>
      <c r="DI317" s="149"/>
      <c r="DJ317" s="149"/>
      <c r="DK317" s="149"/>
      <c r="DL317" s="149"/>
      <c r="DM317" s="149"/>
      <c r="DN317" s="149"/>
      <c r="DO317" s="149"/>
      <c r="DP317" s="149"/>
      <c r="DQ317" s="149"/>
      <c r="DR317" s="149"/>
      <c r="DS317" s="149"/>
      <c r="DT317" s="149"/>
      <c r="DU317" s="149"/>
      <c r="DV317" s="149"/>
      <c r="DW317" s="149"/>
      <c r="DX317" s="149"/>
      <c r="DY317" s="149"/>
      <c r="DZ317" s="149"/>
      <c r="EA317" s="149"/>
      <c r="EB317" s="149"/>
      <c r="EC317" s="149"/>
      <c r="ED317" s="149"/>
      <c r="EE317" s="149"/>
      <c r="EF317" s="149"/>
      <c r="EG317" s="149"/>
      <c r="EH317" s="149"/>
      <c r="EI317" s="149"/>
      <c r="EJ317" s="149"/>
      <c r="EK317" s="149"/>
      <c r="EL317" s="149"/>
      <c r="EM317" s="149"/>
      <c r="EN317" s="149"/>
      <c r="EO317" s="149"/>
      <c r="EP317" s="149"/>
      <c r="EQ317" s="149"/>
      <c r="ER317" s="149"/>
      <c r="ES317" s="149"/>
      <c r="ET317" s="149"/>
      <c r="EU317" s="149"/>
      <c r="EV317" s="149"/>
      <c r="EW317" s="149"/>
      <c r="EX317" s="149"/>
      <c r="EY317" s="149"/>
      <c r="EZ317" s="149"/>
      <c r="FA317" s="149"/>
      <c r="FB317" s="149"/>
      <c r="FC317" s="149"/>
      <c r="FD317" s="149"/>
      <c r="FE317" s="149"/>
      <c r="FF317" s="149"/>
      <c r="FG317" s="149"/>
      <c r="FH317" s="149"/>
      <c r="FI317" s="149"/>
      <c r="FJ317" s="149"/>
      <c r="FK317" s="149"/>
      <c r="FL317" s="149"/>
      <c r="FM317" s="149"/>
      <c r="FN317" s="149"/>
      <c r="FO317" s="149"/>
      <c r="FP317" s="149"/>
      <c r="FQ317" s="149"/>
      <c r="FR317" s="149"/>
      <c r="FS317" s="149"/>
      <c r="FT317" s="149"/>
      <c r="FU317" s="149"/>
      <c r="FV317" s="149"/>
      <c r="FW317" s="149"/>
      <c r="FX317" s="149"/>
      <c r="FY317" s="149"/>
      <c r="FZ317" s="149"/>
      <c r="GA317" s="149"/>
      <c r="GB317" s="149"/>
      <c r="GC317" s="149"/>
      <c r="GD317" s="149"/>
      <c r="GE317" s="149"/>
      <c r="GF317" s="149"/>
      <c r="GG317" s="149"/>
      <c r="GH317" s="149"/>
      <c r="GI317" s="149"/>
      <c r="GJ317" s="149"/>
      <c r="GK317" s="149"/>
      <c r="GL317" s="149"/>
      <c r="GM317" s="149"/>
      <c r="GN317" s="149"/>
      <c r="GO317" s="149"/>
      <c r="GP317" s="149"/>
      <c r="GQ317" s="149"/>
      <c r="GR317" s="149"/>
      <c r="GS317" s="149"/>
      <c r="GT317" s="149"/>
      <c r="GU317" s="149"/>
      <c r="GV317" s="149"/>
      <c r="GW317" s="149"/>
      <c r="GX317" s="149"/>
      <c r="GY317" s="149"/>
      <c r="GZ317" s="149"/>
      <c r="HA317" s="149"/>
      <c r="HB317" s="149"/>
      <c r="HC317" s="149"/>
      <c r="HD317" s="149"/>
    </row>
    <row r="318" spans="1:212" s="148" customFormat="1">
      <c r="A318" s="161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  <c r="BL318" s="149"/>
      <c r="BM318" s="149"/>
      <c r="BN318" s="149"/>
      <c r="BO318" s="149"/>
      <c r="BP318" s="149"/>
      <c r="BQ318" s="149"/>
      <c r="BR318" s="149"/>
      <c r="BS318" s="149"/>
      <c r="BT318" s="149"/>
      <c r="BU318" s="149"/>
      <c r="BV318" s="149"/>
      <c r="BW318" s="149"/>
      <c r="BX318" s="149"/>
      <c r="BY318" s="149"/>
      <c r="BZ318" s="149"/>
      <c r="CA318" s="149"/>
      <c r="CB318" s="149"/>
      <c r="CC318" s="149"/>
      <c r="CD318" s="149"/>
      <c r="CE318" s="149"/>
      <c r="CF318" s="149"/>
      <c r="CG318" s="149"/>
      <c r="CH318" s="149"/>
      <c r="CI318" s="149"/>
      <c r="CJ318" s="149"/>
      <c r="CK318" s="149"/>
      <c r="CL318" s="149"/>
      <c r="CM318" s="149"/>
      <c r="CN318" s="149"/>
      <c r="CO318" s="149"/>
      <c r="CP318" s="149"/>
      <c r="CQ318" s="149"/>
      <c r="CR318" s="149"/>
      <c r="CS318" s="149"/>
      <c r="CT318" s="149"/>
      <c r="CU318" s="149"/>
      <c r="CV318" s="149"/>
      <c r="CW318" s="149"/>
      <c r="CX318" s="149"/>
      <c r="CY318" s="149"/>
      <c r="CZ318" s="149"/>
      <c r="DA318" s="149"/>
      <c r="DB318" s="149"/>
      <c r="DC318" s="149"/>
      <c r="DD318" s="149"/>
      <c r="DE318" s="149"/>
      <c r="DF318" s="149"/>
      <c r="DG318" s="149"/>
      <c r="DH318" s="149"/>
      <c r="DI318" s="149"/>
      <c r="DJ318" s="149"/>
      <c r="DK318" s="149"/>
      <c r="DL318" s="149"/>
      <c r="DM318" s="149"/>
      <c r="DN318" s="149"/>
      <c r="DO318" s="149"/>
      <c r="DP318" s="149"/>
      <c r="DQ318" s="149"/>
      <c r="DR318" s="149"/>
      <c r="DS318" s="149"/>
      <c r="DT318" s="149"/>
      <c r="DU318" s="149"/>
      <c r="DV318" s="149"/>
      <c r="DW318" s="149"/>
      <c r="DX318" s="149"/>
      <c r="DY318" s="149"/>
      <c r="DZ318" s="149"/>
      <c r="EA318" s="149"/>
      <c r="EB318" s="149"/>
      <c r="EC318" s="149"/>
      <c r="ED318" s="149"/>
      <c r="EE318" s="149"/>
      <c r="EF318" s="149"/>
      <c r="EG318" s="149"/>
      <c r="EH318" s="149"/>
      <c r="EI318" s="149"/>
      <c r="EJ318" s="149"/>
      <c r="EK318" s="149"/>
      <c r="EL318" s="149"/>
      <c r="EM318" s="149"/>
      <c r="EN318" s="149"/>
      <c r="EO318" s="149"/>
      <c r="EP318" s="149"/>
      <c r="EQ318" s="149"/>
      <c r="ER318" s="149"/>
      <c r="ES318" s="149"/>
      <c r="ET318" s="149"/>
      <c r="EU318" s="149"/>
      <c r="EV318" s="149"/>
      <c r="EW318" s="149"/>
      <c r="EX318" s="149"/>
      <c r="EY318" s="149"/>
      <c r="EZ318" s="149"/>
      <c r="FA318" s="149"/>
      <c r="FB318" s="149"/>
      <c r="FC318" s="149"/>
      <c r="FD318" s="149"/>
      <c r="FE318" s="149"/>
      <c r="FF318" s="149"/>
      <c r="FG318" s="149"/>
      <c r="FH318" s="149"/>
      <c r="FI318" s="149"/>
      <c r="FJ318" s="149"/>
      <c r="FK318" s="149"/>
      <c r="FL318" s="149"/>
      <c r="FM318" s="149"/>
      <c r="FN318" s="149"/>
      <c r="FO318" s="149"/>
      <c r="FP318" s="149"/>
      <c r="FQ318" s="149"/>
      <c r="FR318" s="149"/>
      <c r="FS318" s="149"/>
      <c r="FT318" s="149"/>
      <c r="FU318" s="149"/>
      <c r="FV318" s="149"/>
      <c r="FW318" s="149"/>
      <c r="FX318" s="149"/>
      <c r="FY318" s="149"/>
      <c r="FZ318" s="149"/>
      <c r="GA318" s="149"/>
      <c r="GB318" s="149"/>
      <c r="GC318" s="149"/>
      <c r="GD318" s="149"/>
      <c r="GE318" s="149"/>
      <c r="GF318" s="149"/>
      <c r="GG318" s="149"/>
      <c r="GH318" s="149"/>
      <c r="GI318" s="149"/>
      <c r="GJ318" s="149"/>
      <c r="GK318" s="149"/>
      <c r="GL318" s="149"/>
      <c r="GM318" s="149"/>
      <c r="GN318" s="149"/>
      <c r="GO318" s="149"/>
      <c r="GP318" s="149"/>
      <c r="GQ318" s="149"/>
      <c r="GR318" s="149"/>
      <c r="GS318" s="149"/>
      <c r="GT318" s="149"/>
      <c r="GU318" s="149"/>
      <c r="GV318" s="149"/>
      <c r="GW318" s="149"/>
      <c r="GX318" s="149"/>
      <c r="GY318" s="149"/>
      <c r="GZ318" s="149"/>
      <c r="HA318" s="149"/>
      <c r="HB318" s="149"/>
      <c r="HC318" s="149"/>
      <c r="HD318" s="149"/>
    </row>
    <row r="319" spans="1:212" s="148" customFormat="1">
      <c r="A319" s="161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  <c r="BL319" s="149"/>
      <c r="BM319" s="149"/>
      <c r="BN319" s="149"/>
      <c r="BO319" s="149"/>
      <c r="BP319" s="149"/>
      <c r="BQ319" s="149"/>
      <c r="BR319" s="149"/>
      <c r="BS319" s="149"/>
      <c r="BT319" s="149"/>
      <c r="BU319" s="149"/>
      <c r="BV319" s="149"/>
      <c r="BW319" s="149"/>
      <c r="BX319" s="149"/>
      <c r="BY319" s="149"/>
      <c r="BZ319" s="149"/>
      <c r="CA319" s="149"/>
      <c r="CB319" s="149"/>
      <c r="CC319" s="149"/>
      <c r="CD319" s="149"/>
      <c r="CE319" s="149"/>
      <c r="CF319" s="149"/>
      <c r="CG319" s="149"/>
      <c r="CH319" s="149"/>
      <c r="CI319" s="149"/>
      <c r="CJ319" s="149"/>
      <c r="CK319" s="149"/>
      <c r="CL319" s="149"/>
      <c r="CM319" s="149"/>
      <c r="CN319" s="149"/>
      <c r="CO319" s="149"/>
      <c r="CP319" s="149"/>
      <c r="CQ319" s="149"/>
      <c r="CR319" s="149"/>
      <c r="CS319" s="149"/>
      <c r="CT319" s="149"/>
      <c r="CU319" s="149"/>
      <c r="CV319" s="149"/>
      <c r="CW319" s="149"/>
      <c r="CX319" s="149"/>
      <c r="CY319" s="149"/>
      <c r="CZ319" s="149"/>
      <c r="DA319" s="149"/>
      <c r="DB319" s="149"/>
      <c r="DC319" s="149"/>
      <c r="DD319" s="149"/>
      <c r="DE319" s="149"/>
      <c r="DF319" s="149"/>
      <c r="DG319" s="149"/>
      <c r="DH319" s="149"/>
      <c r="DI319" s="149"/>
      <c r="DJ319" s="149"/>
      <c r="DK319" s="149"/>
      <c r="DL319" s="149"/>
      <c r="DM319" s="149"/>
      <c r="DN319" s="149"/>
      <c r="DO319" s="149"/>
      <c r="DP319" s="149"/>
      <c r="DQ319" s="149"/>
      <c r="DR319" s="149"/>
      <c r="DS319" s="149"/>
      <c r="DT319" s="149"/>
      <c r="DU319" s="149"/>
      <c r="DV319" s="149"/>
      <c r="DW319" s="149"/>
      <c r="DX319" s="149"/>
      <c r="DY319" s="149"/>
      <c r="DZ319" s="149"/>
      <c r="EA319" s="149"/>
      <c r="EB319" s="149"/>
      <c r="EC319" s="149"/>
      <c r="ED319" s="149"/>
      <c r="EE319" s="149"/>
      <c r="EF319" s="149"/>
      <c r="EG319" s="149"/>
      <c r="EH319" s="149"/>
      <c r="EI319" s="149"/>
      <c r="EJ319" s="149"/>
      <c r="EK319" s="149"/>
      <c r="EL319" s="149"/>
      <c r="EM319" s="149"/>
      <c r="EN319" s="149"/>
      <c r="EO319" s="149"/>
      <c r="EP319" s="149"/>
      <c r="EQ319" s="149"/>
      <c r="ER319" s="149"/>
      <c r="ES319" s="149"/>
      <c r="ET319" s="149"/>
      <c r="EU319" s="149"/>
      <c r="EV319" s="149"/>
      <c r="EW319" s="149"/>
      <c r="EX319" s="149"/>
      <c r="EY319" s="149"/>
      <c r="EZ319" s="149"/>
      <c r="FA319" s="149"/>
      <c r="FB319" s="149"/>
      <c r="FC319" s="149"/>
      <c r="FD319" s="149"/>
      <c r="FE319" s="149"/>
      <c r="FF319" s="149"/>
      <c r="FG319" s="149"/>
      <c r="FH319" s="149"/>
      <c r="FI319" s="149"/>
      <c r="FJ319" s="149"/>
      <c r="FK319" s="149"/>
      <c r="FL319" s="149"/>
      <c r="FM319" s="149"/>
      <c r="FN319" s="149"/>
      <c r="FO319" s="149"/>
      <c r="FP319" s="149"/>
      <c r="FQ319" s="149"/>
      <c r="FR319" s="149"/>
      <c r="FS319" s="149"/>
      <c r="FT319" s="149"/>
      <c r="FU319" s="149"/>
      <c r="FV319" s="149"/>
      <c r="FW319" s="149"/>
      <c r="FX319" s="149"/>
      <c r="FY319" s="149"/>
      <c r="FZ319" s="149"/>
      <c r="GA319" s="149"/>
      <c r="GB319" s="149"/>
      <c r="GC319" s="149"/>
      <c r="GD319" s="149"/>
      <c r="GE319" s="149"/>
      <c r="GF319" s="149"/>
      <c r="GG319" s="149"/>
      <c r="GH319" s="149"/>
      <c r="GI319" s="149"/>
      <c r="GJ319" s="149"/>
      <c r="GK319" s="149"/>
      <c r="GL319" s="149"/>
      <c r="GM319" s="149"/>
      <c r="GN319" s="149"/>
      <c r="GO319" s="149"/>
      <c r="GP319" s="149"/>
      <c r="GQ319" s="149"/>
      <c r="GR319" s="149"/>
      <c r="GS319" s="149"/>
      <c r="GT319" s="149"/>
      <c r="GU319" s="149"/>
      <c r="GV319" s="149"/>
      <c r="GW319" s="149"/>
      <c r="GX319" s="149"/>
      <c r="GY319" s="149"/>
      <c r="GZ319" s="149"/>
      <c r="HA319" s="149"/>
      <c r="HB319" s="149"/>
      <c r="HC319" s="149"/>
      <c r="HD319" s="149"/>
    </row>
    <row r="320" spans="1:212" s="148" customFormat="1">
      <c r="A320" s="161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  <c r="BL320" s="149"/>
      <c r="BM320" s="149"/>
      <c r="BN320" s="149"/>
      <c r="BO320" s="149"/>
      <c r="BP320" s="149"/>
      <c r="BQ320" s="149"/>
      <c r="BR320" s="149"/>
      <c r="BS320" s="149"/>
      <c r="BT320" s="149"/>
      <c r="BU320" s="149"/>
      <c r="BV320" s="149"/>
      <c r="BW320" s="149"/>
      <c r="BX320" s="149"/>
      <c r="BY320" s="149"/>
      <c r="BZ320" s="149"/>
      <c r="CA320" s="149"/>
      <c r="CB320" s="149"/>
      <c r="CC320" s="149"/>
      <c r="CD320" s="149"/>
      <c r="CE320" s="149"/>
      <c r="CF320" s="149"/>
      <c r="CG320" s="149"/>
      <c r="CH320" s="149"/>
      <c r="CI320" s="149"/>
      <c r="CJ320" s="149"/>
      <c r="CK320" s="149"/>
      <c r="CL320" s="149"/>
      <c r="CM320" s="149"/>
      <c r="CN320" s="149"/>
      <c r="CO320" s="149"/>
      <c r="CP320" s="149"/>
      <c r="CQ320" s="149"/>
      <c r="CR320" s="149"/>
      <c r="CS320" s="149"/>
      <c r="CT320" s="149"/>
      <c r="CU320" s="149"/>
      <c r="CV320" s="149"/>
      <c r="CW320" s="149"/>
      <c r="CX320" s="149"/>
      <c r="CY320" s="149"/>
      <c r="CZ320" s="149"/>
      <c r="DA320" s="149"/>
      <c r="DB320" s="149"/>
      <c r="DC320" s="149"/>
      <c r="DD320" s="149"/>
      <c r="DE320" s="149"/>
      <c r="DF320" s="149"/>
      <c r="DG320" s="149"/>
      <c r="DH320" s="149"/>
      <c r="DI320" s="149"/>
      <c r="DJ320" s="149"/>
      <c r="DK320" s="149"/>
      <c r="DL320" s="149"/>
      <c r="DM320" s="149"/>
      <c r="DN320" s="149"/>
      <c r="DO320" s="149"/>
      <c r="DP320" s="149"/>
      <c r="DQ320" s="149"/>
      <c r="DR320" s="149"/>
      <c r="DS320" s="149"/>
      <c r="DT320" s="149"/>
      <c r="DU320" s="149"/>
      <c r="DV320" s="149"/>
      <c r="DW320" s="149"/>
      <c r="DX320" s="149"/>
      <c r="DY320" s="149"/>
      <c r="DZ320" s="149"/>
      <c r="EA320" s="149"/>
      <c r="EB320" s="149"/>
      <c r="EC320" s="149"/>
      <c r="ED320" s="149"/>
      <c r="EE320" s="149"/>
      <c r="EF320" s="149"/>
      <c r="EG320" s="149"/>
      <c r="EH320" s="149"/>
      <c r="EI320" s="149"/>
      <c r="EJ320" s="149"/>
      <c r="EK320" s="149"/>
      <c r="EL320" s="149"/>
      <c r="EM320" s="149"/>
      <c r="EN320" s="149"/>
      <c r="EO320" s="149"/>
      <c r="EP320" s="149"/>
      <c r="EQ320" s="149"/>
      <c r="ER320" s="149"/>
      <c r="ES320" s="149"/>
      <c r="ET320" s="149"/>
      <c r="EU320" s="149"/>
      <c r="EV320" s="149"/>
      <c r="EW320" s="149"/>
      <c r="EX320" s="149"/>
      <c r="EY320" s="149"/>
      <c r="EZ320" s="149"/>
      <c r="FA320" s="149"/>
      <c r="FB320" s="149"/>
      <c r="FC320" s="149"/>
      <c r="FD320" s="149"/>
      <c r="FE320" s="149"/>
      <c r="FF320" s="149"/>
      <c r="FG320" s="149"/>
      <c r="FH320" s="149"/>
      <c r="FI320" s="149"/>
      <c r="FJ320" s="149"/>
      <c r="FK320" s="149"/>
      <c r="FL320" s="149"/>
      <c r="FM320" s="149"/>
      <c r="FN320" s="149"/>
      <c r="FO320" s="149"/>
      <c r="FP320" s="149"/>
      <c r="FQ320" s="149"/>
      <c r="FR320" s="149"/>
      <c r="FS320" s="149"/>
      <c r="FT320" s="149"/>
      <c r="FU320" s="149"/>
      <c r="FV320" s="149"/>
      <c r="FW320" s="149"/>
      <c r="FX320" s="149"/>
      <c r="FY320" s="149"/>
      <c r="FZ320" s="149"/>
      <c r="GA320" s="149"/>
      <c r="GB320" s="149"/>
      <c r="GC320" s="149"/>
      <c r="GD320" s="149"/>
      <c r="GE320" s="149"/>
      <c r="GF320" s="149"/>
      <c r="GG320" s="149"/>
      <c r="GH320" s="149"/>
      <c r="GI320" s="149"/>
      <c r="GJ320" s="149"/>
      <c r="GK320" s="149"/>
      <c r="GL320" s="149"/>
      <c r="GM320" s="149"/>
      <c r="GN320" s="149"/>
      <c r="GO320" s="149"/>
      <c r="GP320" s="149"/>
      <c r="GQ320" s="149"/>
      <c r="GR320" s="149"/>
      <c r="GS320" s="149"/>
      <c r="GT320" s="149"/>
      <c r="GU320" s="149"/>
      <c r="GV320" s="149"/>
      <c r="GW320" s="149"/>
      <c r="GX320" s="149"/>
      <c r="GY320" s="149"/>
      <c r="GZ320" s="149"/>
      <c r="HA320" s="149"/>
      <c r="HB320" s="149"/>
      <c r="HC320" s="149"/>
      <c r="HD320" s="149"/>
    </row>
    <row r="321" spans="1:212" s="148" customFormat="1">
      <c r="A321" s="161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  <c r="BL321" s="149"/>
      <c r="BM321" s="149"/>
      <c r="BN321" s="149"/>
      <c r="BO321" s="149"/>
      <c r="BP321" s="149"/>
      <c r="BQ321" s="149"/>
      <c r="BR321" s="149"/>
      <c r="BS321" s="149"/>
      <c r="BT321" s="149"/>
      <c r="BU321" s="149"/>
      <c r="BV321" s="149"/>
      <c r="BW321" s="149"/>
      <c r="BX321" s="149"/>
      <c r="BY321" s="149"/>
      <c r="BZ321" s="149"/>
      <c r="CA321" s="149"/>
      <c r="CB321" s="149"/>
      <c r="CC321" s="149"/>
      <c r="CD321" s="149"/>
      <c r="CE321" s="149"/>
      <c r="CF321" s="149"/>
      <c r="CG321" s="149"/>
      <c r="CH321" s="149"/>
      <c r="CI321" s="149"/>
      <c r="CJ321" s="149"/>
      <c r="CK321" s="149"/>
      <c r="CL321" s="149"/>
      <c r="CM321" s="149"/>
      <c r="CN321" s="149"/>
      <c r="CO321" s="149"/>
      <c r="CP321" s="149"/>
      <c r="CQ321" s="149"/>
      <c r="CR321" s="149"/>
      <c r="CS321" s="149"/>
      <c r="CT321" s="149"/>
      <c r="CU321" s="149"/>
      <c r="CV321" s="149"/>
      <c r="CW321" s="149"/>
      <c r="CX321" s="149"/>
      <c r="CY321" s="149"/>
      <c r="CZ321" s="149"/>
      <c r="DA321" s="149"/>
      <c r="DB321" s="149"/>
      <c r="DC321" s="149"/>
      <c r="DD321" s="149"/>
      <c r="DE321" s="149"/>
      <c r="DF321" s="149"/>
      <c r="DG321" s="149"/>
      <c r="DH321" s="149"/>
      <c r="DI321" s="149"/>
      <c r="DJ321" s="149"/>
      <c r="DK321" s="149"/>
      <c r="DL321" s="149"/>
      <c r="DM321" s="149"/>
      <c r="DN321" s="149"/>
      <c r="DO321" s="149"/>
      <c r="DP321" s="149"/>
      <c r="DQ321" s="149"/>
      <c r="DR321" s="149"/>
      <c r="DS321" s="149"/>
      <c r="DT321" s="149"/>
      <c r="DU321" s="149"/>
      <c r="DV321" s="149"/>
      <c r="DW321" s="149"/>
      <c r="DX321" s="149"/>
      <c r="DY321" s="149"/>
      <c r="DZ321" s="149"/>
      <c r="EA321" s="149"/>
      <c r="EB321" s="149"/>
      <c r="EC321" s="149"/>
      <c r="ED321" s="149"/>
      <c r="EE321" s="149"/>
      <c r="EF321" s="149"/>
      <c r="EG321" s="149"/>
      <c r="EH321" s="149"/>
      <c r="EI321" s="149"/>
      <c r="EJ321" s="149"/>
      <c r="EK321" s="149"/>
      <c r="EL321" s="149"/>
      <c r="EM321" s="149"/>
      <c r="EN321" s="149"/>
      <c r="EO321" s="149"/>
      <c r="EP321" s="149"/>
      <c r="EQ321" s="149"/>
      <c r="ER321" s="149"/>
      <c r="ES321" s="149"/>
      <c r="ET321" s="149"/>
      <c r="EU321" s="149"/>
      <c r="EV321" s="149"/>
      <c r="EW321" s="149"/>
      <c r="EX321" s="149"/>
      <c r="EY321" s="149"/>
      <c r="EZ321" s="149"/>
      <c r="FA321" s="149"/>
      <c r="FB321" s="149"/>
      <c r="FC321" s="149"/>
      <c r="FD321" s="149"/>
      <c r="FE321" s="149"/>
      <c r="FF321" s="149"/>
      <c r="FG321" s="149"/>
      <c r="FH321" s="149"/>
      <c r="FI321" s="149"/>
      <c r="FJ321" s="149"/>
      <c r="FK321" s="149"/>
      <c r="FL321" s="149"/>
      <c r="FM321" s="149"/>
      <c r="FN321" s="149"/>
      <c r="FO321" s="149"/>
      <c r="FP321" s="149"/>
      <c r="FQ321" s="149"/>
      <c r="FR321" s="149"/>
      <c r="FS321" s="149"/>
      <c r="FT321" s="149"/>
      <c r="FU321" s="149"/>
      <c r="FV321" s="149"/>
      <c r="FW321" s="149"/>
      <c r="FX321" s="149"/>
      <c r="FY321" s="149"/>
      <c r="FZ321" s="149"/>
      <c r="GA321" s="149"/>
      <c r="GB321" s="149"/>
      <c r="GC321" s="149"/>
      <c r="GD321" s="149"/>
      <c r="GE321" s="149"/>
      <c r="GF321" s="149"/>
      <c r="GG321" s="149"/>
      <c r="GH321" s="149"/>
      <c r="GI321" s="149"/>
      <c r="GJ321" s="149"/>
      <c r="GK321" s="149"/>
      <c r="GL321" s="149"/>
      <c r="GM321" s="149"/>
      <c r="GN321" s="149"/>
      <c r="GO321" s="149"/>
      <c r="GP321" s="149"/>
      <c r="GQ321" s="149"/>
      <c r="GR321" s="149"/>
      <c r="GS321" s="149"/>
      <c r="GT321" s="149"/>
      <c r="GU321" s="149"/>
      <c r="GV321" s="149"/>
      <c r="GW321" s="149"/>
      <c r="GX321" s="149"/>
      <c r="GY321" s="149"/>
      <c r="GZ321" s="149"/>
      <c r="HA321" s="149"/>
      <c r="HB321" s="149"/>
      <c r="HC321" s="149"/>
      <c r="HD321" s="149"/>
    </row>
    <row r="322" spans="1:212" s="148" customFormat="1">
      <c r="A322" s="161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  <c r="BL322" s="149"/>
      <c r="BM322" s="149"/>
      <c r="BN322" s="149"/>
      <c r="BO322" s="149"/>
      <c r="BP322" s="149"/>
      <c r="BQ322" s="149"/>
      <c r="BR322" s="149"/>
      <c r="BS322" s="149"/>
      <c r="BT322" s="149"/>
      <c r="BU322" s="149"/>
      <c r="BV322" s="149"/>
      <c r="BW322" s="149"/>
      <c r="BX322" s="149"/>
      <c r="BY322" s="149"/>
      <c r="BZ322" s="149"/>
      <c r="CA322" s="149"/>
      <c r="CB322" s="149"/>
      <c r="CC322" s="149"/>
      <c r="CD322" s="149"/>
      <c r="CE322" s="149"/>
      <c r="CF322" s="149"/>
      <c r="CG322" s="149"/>
      <c r="CH322" s="149"/>
      <c r="CI322" s="149"/>
      <c r="CJ322" s="149"/>
      <c r="CK322" s="149"/>
      <c r="CL322" s="149"/>
      <c r="CM322" s="149"/>
      <c r="CN322" s="149"/>
      <c r="CO322" s="149"/>
      <c r="CP322" s="149"/>
      <c r="CQ322" s="149"/>
      <c r="CR322" s="149"/>
      <c r="CS322" s="149"/>
      <c r="CT322" s="149"/>
      <c r="CU322" s="149"/>
      <c r="CV322" s="149"/>
      <c r="CW322" s="149"/>
      <c r="CX322" s="149"/>
      <c r="CY322" s="149"/>
      <c r="CZ322" s="149"/>
      <c r="DA322" s="149"/>
      <c r="DB322" s="149"/>
      <c r="DC322" s="149"/>
      <c r="DD322" s="149"/>
      <c r="DE322" s="149"/>
      <c r="DF322" s="149"/>
      <c r="DG322" s="149"/>
      <c r="DH322" s="149"/>
      <c r="DI322" s="149"/>
      <c r="DJ322" s="149"/>
      <c r="DK322" s="149"/>
      <c r="DL322" s="149"/>
      <c r="DM322" s="149"/>
      <c r="DN322" s="149"/>
      <c r="DO322" s="149"/>
      <c r="DP322" s="149"/>
      <c r="DQ322" s="149"/>
      <c r="DR322" s="149"/>
      <c r="DS322" s="149"/>
      <c r="DT322" s="149"/>
      <c r="DU322" s="149"/>
      <c r="DV322" s="149"/>
      <c r="DW322" s="149"/>
      <c r="DX322" s="149"/>
      <c r="DY322" s="149"/>
      <c r="DZ322" s="149"/>
      <c r="EA322" s="149"/>
      <c r="EB322" s="149"/>
      <c r="EC322" s="149"/>
      <c r="ED322" s="149"/>
      <c r="EE322" s="149"/>
      <c r="EF322" s="149"/>
      <c r="EG322" s="149"/>
      <c r="EH322" s="149"/>
      <c r="EI322" s="149"/>
      <c r="EJ322" s="149"/>
      <c r="EK322" s="149"/>
      <c r="EL322" s="149"/>
      <c r="EM322" s="149"/>
      <c r="EN322" s="149"/>
      <c r="EO322" s="149"/>
      <c r="EP322" s="149"/>
      <c r="EQ322" s="149"/>
      <c r="ER322" s="149"/>
      <c r="ES322" s="149"/>
      <c r="ET322" s="149"/>
      <c r="EU322" s="149"/>
      <c r="EV322" s="149"/>
      <c r="EW322" s="149"/>
      <c r="EX322" s="149"/>
      <c r="EY322" s="149"/>
      <c r="EZ322" s="149"/>
      <c r="FA322" s="149"/>
      <c r="FB322" s="149"/>
      <c r="FC322" s="149"/>
      <c r="FD322" s="149"/>
      <c r="FE322" s="149"/>
      <c r="FF322" s="149"/>
      <c r="FG322" s="149"/>
      <c r="FH322" s="149"/>
      <c r="FI322" s="149"/>
      <c r="FJ322" s="149"/>
      <c r="FK322" s="149"/>
      <c r="FL322" s="149"/>
      <c r="FM322" s="149"/>
      <c r="FN322" s="149"/>
      <c r="FO322" s="149"/>
      <c r="FP322" s="149"/>
      <c r="FQ322" s="149"/>
      <c r="FR322" s="149"/>
      <c r="FS322" s="149"/>
      <c r="FT322" s="149"/>
      <c r="FU322" s="149"/>
      <c r="FV322" s="149"/>
      <c r="FW322" s="149"/>
      <c r="FX322" s="149"/>
      <c r="FY322" s="149"/>
      <c r="FZ322" s="149"/>
      <c r="GA322" s="149"/>
      <c r="GB322" s="149"/>
      <c r="GC322" s="149"/>
      <c r="GD322" s="149"/>
      <c r="GE322" s="149"/>
      <c r="GF322" s="149"/>
      <c r="GG322" s="149"/>
      <c r="GH322" s="149"/>
      <c r="GI322" s="149"/>
      <c r="GJ322" s="149"/>
      <c r="GK322" s="149"/>
      <c r="GL322" s="149"/>
      <c r="GM322" s="149"/>
      <c r="GN322" s="149"/>
      <c r="GO322" s="149"/>
      <c r="GP322" s="149"/>
      <c r="GQ322" s="149"/>
      <c r="GR322" s="149"/>
      <c r="GS322" s="149"/>
      <c r="GT322" s="149"/>
      <c r="GU322" s="149"/>
      <c r="GV322" s="149"/>
      <c r="GW322" s="149"/>
      <c r="GX322" s="149"/>
      <c r="GY322" s="149"/>
      <c r="GZ322" s="149"/>
      <c r="HA322" s="149"/>
      <c r="HB322" s="149"/>
      <c r="HC322" s="149"/>
      <c r="HD322" s="149"/>
    </row>
    <row r="323" spans="1:212" s="148" customFormat="1">
      <c r="A323" s="161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  <c r="BL323" s="149"/>
      <c r="BM323" s="149"/>
      <c r="BN323" s="149"/>
      <c r="BO323" s="149"/>
      <c r="BP323" s="149"/>
      <c r="BQ323" s="149"/>
      <c r="BR323" s="149"/>
      <c r="BS323" s="149"/>
      <c r="BT323" s="149"/>
      <c r="BU323" s="149"/>
      <c r="BV323" s="149"/>
      <c r="BW323" s="149"/>
      <c r="BX323" s="149"/>
      <c r="BY323" s="149"/>
      <c r="BZ323" s="149"/>
      <c r="CA323" s="149"/>
      <c r="CB323" s="149"/>
      <c r="CC323" s="149"/>
      <c r="CD323" s="149"/>
      <c r="CE323" s="149"/>
      <c r="CF323" s="149"/>
      <c r="CG323" s="149"/>
      <c r="CH323" s="149"/>
      <c r="CI323" s="149"/>
      <c r="CJ323" s="149"/>
      <c r="CK323" s="149"/>
      <c r="CL323" s="149"/>
      <c r="CM323" s="149"/>
      <c r="CN323" s="149"/>
      <c r="CO323" s="149"/>
      <c r="CP323" s="149"/>
      <c r="CQ323" s="149"/>
      <c r="CR323" s="149"/>
      <c r="CS323" s="149"/>
      <c r="CT323" s="149"/>
      <c r="CU323" s="149"/>
      <c r="CV323" s="149"/>
      <c r="CW323" s="149"/>
      <c r="CX323" s="149"/>
      <c r="CY323" s="149"/>
      <c r="CZ323" s="149"/>
      <c r="DA323" s="149"/>
      <c r="DB323" s="149"/>
      <c r="DC323" s="149"/>
      <c r="DD323" s="149"/>
      <c r="DE323" s="149"/>
      <c r="DF323" s="149"/>
      <c r="DG323" s="149"/>
      <c r="DH323" s="149"/>
      <c r="DI323" s="149"/>
      <c r="DJ323" s="149"/>
      <c r="DK323" s="149"/>
      <c r="DL323" s="149"/>
      <c r="DM323" s="149"/>
      <c r="DN323" s="149"/>
      <c r="DO323" s="149"/>
      <c r="DP323" s="149"/>
      <c r="DQ323" s="149"/>
      <c r="DR323" s="149"/>
      <c r="DS323" s="149"/>
      <c r="DT323" s="149"/>
      <c r="DU323" s="149"/>
      <c r="DV323" s="149"/>
      <c r="DW323" s="149"/>
      <c r="DX323" s="149"/>
      <c r="DY323" s="149"/>
      <c r="DZ323" s="149"/>
      <c r="EA323" s="149"/>
      <c r="EB323" s="149"/>
      <c r="EC323" s="149"/>
      <c r="ED323" s="149"/>
      <c r="EE323" s="149"/>
      <c r="EF323" s="149"/>
      <c r="EG323" s="149"/>
      <c r="EH323" s="149"/>
      <c r="EI323" s="149"/>
      <c r="EJ323" s="149"/>
      <c r="EK323" s="149"/>
      <c r="EL323" s="149"/>
      <c r="EM323" s="149"/>
      <c r="EN323" s="149"/>
      <c r="EO323" s="149"/>
      <c r="EP323" s="149"/>
      <c r="EQ323" s="149"/>
      <c r="ER323" s="149"/>
      <c r="ES323" s="149"/>
      <c r="ET323" s="149"/>
      <c r="EU323" s="149"/>
      <c r="EV323" s="149"/>
      <c r="EW323" s="149"/>
      <c r="EX323" s="149"/>
      <c r="EY323" s="149"/>
      <c r="EZ323" s="149"/>
      <c r="FA323" s="149"/>
      <c r="FB323" s="149"/>
      <c r="FC323" s="149"/>
      <c r="FD323" s="149"/>
      <c r="FE323" s="149"/>
      <c r="FF323" s="149"/>
      <c r="FG323" s="149"/>
      <c r="FH323" s="149"/>
      <c r="FI323" s="149"/>
      <c r="FJ323" s="149"/>
      <c r="FK323" s="149"/>
      <c r="FL323" s="149"/>
      <c r="FM323" s="149"/>
      <c r="FN323" s="149"/>
      <c r="FO323" s="149"/>
      <c r="FP323" s="149"/>
      <c r="FQ323" s="149"/>
      <c r="FR323" s="149"/>
      <c r="FS323" s="149"/>
      <c r="FT323" s="149"/>
      <c r="FU323" s="149"/>
      <c r="FV323" s="149"/>
      <c r="FW323" s="149"/>
      <c r="FX323" s="149"/>
      <c r="FY323" s="149"/>
      <c r="FZ323" s="149"/>
      <c r="GA323" s="149"/>
      <c r="GB323" s="149"/>
      <c r="GC323" s="149"/>
      <c r="GD323" s="149"/>
      <c r="GE323" s="149"/>
      <c r="GF323" s="149"/>
      <c r="GG323" s="149"/>
      <c r="GH323" s="149"/>
      <c r="GI323" s="149"/>
      <c r="GJ323" s="149"/>
      <c r="GK323" s="149"/>
      <c r="GL323" s="149"/>
      <c r="GM323" s="149"/>
      <c r="GN323" s="149"/>
      <c r="GO323" s="149"/>
      <c r="GP323" s="149"/>
      <c r="GQ323" s="149"/>
      <c r="GR323" s="149"/>
      <c r="GS323" s="149"/>
      <c r="GT323" s="149"/>
      <c r="GU323" s="149"/>
      <c r="GV323" s="149"/>
      <c r="GW323" s="149"/>
      <c r="GX323" s="149"/>
      <c r="GY323" s="149"/>
      <c r="GZ323" s="149"/>
      <c r="HA323" s="149"/>
      <c r="HB323" s="149"/>
      <c r="HC323" s="149"/>
      <c r="HD323" s="149"/>
    </row>
    <row r="324" spans="1:212" s="148" customFormat="1">
      <c r="A324" s="161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  <c r="BL324" s="149"/>
      <c r="BM324" s="149"/>
      <c r="BN324" s="149"/>
      <c r="BO324" s="149"/>
      <c r="BP324" s="149"/>
      <c r="BQ324" s="149"/>
      <c r="BR324" s="149"/>
      <c r="BS324" s="149"/>
      <c r="BT324" s="149"/>
      <c r="BU324" s="149"/>
      <c r="BV324" s="149"/>
      <c r="BW324" s="149"/>
      <c r="BX324" s="149"/>
      <c r="BY324" s="149"/>
      <c r="BZ324" s="149"/>
      <c r="CA324" s="149"/>
      <c r="CB324" s="149"/>
      <c r="CC324" s="149"/>
      <c r="CD324" s="149"/>
      <c r="CE324" s="149"/>
      <c r="CF324" s="149"/>
      <c r="CG324" s="149"/>
      <c r="CH324" s="149"/>
      <c r="CI324" s="149"/>
      <c r="CJ324" s="149"/>
      <c r="CK324" s="149"/>
      <c r="CL324" s="149"/>
      <c r="CM324" s="149"/>
      <c r="CN324" s="149"/>
      <c r="CO324" s="149"/>
      <c r="CP324" s="149"/>
      <c r="CQ324" s="149"/>
      <c r="CR324" s="149"/>
      <c r="CS324" s="149"/>
      <c r="CT324" s="149"/>
      <c r="CU324" s="149"/>
      <c r="CV324" s="149"/>
      <c r="CW324" s="149"/>
      <c r="CX324" s="149"/>
      <c r="CY324" s="149"/>
      <c r="CZ324" s="149"/>
      <c r="DA324" s="149"/>
      <c r="DB324" s="149"/>
      <c r="DC324" s="149"/>
      <c r="DD324" s="149"/>
      <c r="DE324" s="149"/>
      <c r="DF324" s="149"/>
      <c r="DG324" s="149"/>
      <c r="DH324" s="149"/>
      <c r="DI324" s="149"/>
      <c r="DJ324" s="149"/>
      <c r="DK324" s="149"/>
      <c r="DL324" s="149"/>
      <c r="DM324" s="149"/>
      <c r="DN324" s="149"/>
      <c r="DO324" s="149"/>
      <c r="DP324" s="149"/>
      <c r="DQ324" s="149"/>
      <c r="DR324" s="149"/>
      <c r="DS324" s="149"/>
      <c r="DT324" s="149"/>
      <c r="DU324" s="149"/>
      <c r="DV324" s="149"/>
      <c r="DW324" s="149"/>
      <c r="DX324" s="149"/>
      <c r="DY324" s="149"/>
      <c r="DZ324" s="149"/>
      <c r="EA324" s="149"/>
      <c r="EB324" s="149"/>
      <c r="EC324" s="149"/>
      <c r="ED324" s="149"/>
      <c r="EE324" s="149"/>
      <c r="EF324" s="149"/>
      <c r="EG324" s="149"/>
      <c r="EH324" s="149"/>
      <c r="EI324" s="149"/>
      <c r="EJ324" s="149"/>
      <c r="EK324" s="149"/>
      <c r="EL324" s="149"/>
      <c r="EM324" s="149"/>
      <c r="EN324" s="149"/>
      <c r="EO324" s="149"/>
      <c r="EP324" s="149"/>
      <c r="EQ324" s="149"/>
      <c r="ER324" s="149"/>
      <c r="ES324" s="149"/>
      <c r="ET324" s="149"/>
      <c r="EU324" s="149"/>
      <c r="EV324" s="149"/>
      <c r="EW324" s="149"/>
      <c r="EX324" s="149"/>
      <c r="EY324" s="149"/>
      <c r="EZ324" s="149"/>
      <c r="FA324" s="149"/>
      <c r="FB324" s="149"/>
      <c r="FC324" s="149"/>
      <c r="FD324" s="149"/>
      <c r="FE324" s="149"/>
      <c r="FF324" s="149"/>
      <c r="FG324" s="149"/>
      <c r="FH324" s="149"/>
      <c r="FI324" s="149"/>
      <c r="FJ324" s="149"/>
      <c r="FK324" s="149"/>
      <c r="FL324" s="149"/>
      <c r="FM324" s="149"/>
      <c r="FN324" s="149"/>
      <c r="FO324" s="149"/>
      <c r="FP324" s="149"/>
      <c r="FQ324" s="149"/>
      <c r="FR324" s="149"/>
      <c r="FS324" s="149"/>
      <c r="FT324" s="149"/>
      <c r="FU324" s="149"/>
      <c r="FV324" s="149"/>
      <c r="FW324" s="149"/>
      <c r="FX324" s="149"/>
      <c r="FY324" s="149"/>
      <c r="FZ324" s="149"/>
      <c r="GA324" s="149"/>
      <c r="GB324" s="149"/>
      <c r="GC324" s="149"/>
      <c r="GD324" s="149"/>
      <c r="GE324" s="149"/>
      <c r="GF324" s="149"/>
      <c r="GG324" s="149"/>
      <c r="GH324" s="149"/>
      <c r="GI324" s="149"/>
      <c r="GJ324" s="149"/>
      <c r="GK324" s="149"/>
      <c r="GL324" s="149"/>
      <c r="GM324" s="149"/>
      <c r="GN324" s="149"/>
      <c r="GO324" s="149"/>
      <c r="GP324" s="149"/>
      <c r="GQ324" s="149"/>
      <c r="GR324" s="149"/>
      <c r="GS324" s="149"/>
      <c r="GT324" s="149"/>
      <c r="GU324" s="149"/>
      <c r="GV324" s="149"/>
      <c r="GW324" s="149"/>
      <c r="GX324" s="149"/>
      <c r="GY324" s="149"/>
      <c r="GZ324" s="149"/>
      <c r="HA324" s="149"/>
      <c r="HB324" s="149"/>
      <c r="HC324" s="149"/>
      <c r="HD324" s="149"/>
    </row>
    <row r="325" spans="1:212" s="148" customFormat="1">
      <c r="A325" s="161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  <c r="BL325" s="149"/>
      <c r="BM325" s="149"/>
      <c r="BN325" s="149"/>
      <c r="BO325" s="149"/>
      <c r="BP325" s="149"/>
      <c r="BQ325" s="149"/>
      <c r="BR325" s="149"/>
      <c r="BS325" s="149"/>
      <c r="BT325" s="149"/>
      <c r="BU325" s="149"/>
      <c r="BV325" s="149"/>
      <c r="BW325" s="149"/>
      <c r="BX325" s="149"/>
      <c r="BY325" s="149"/>
      <c r="BZ325" s="149"/>
      <c r="CA325" s="149"/>
      <c r="CB325" s="149"/>
      <c r="CC325" s="149"/>
      <c r="CD325" s="149"/>
      <c r="CE325" s="149"/>
      <c r="CF325" s="149"/>
      <c r="CG325" s="149"/>
      <c r="CH325" s="149"/>
      <c r="CI325" s="149"/>
      <c r="CJ325" s="149"/>
      <c r="CK325" s="149"/>
      <c r="CL325" s="149"/>
      <c r="CM325" s="149"/>
      <c r="CN325" s="149"/>
      <c r="CO325" s="149"/>
      <c r="CP325" s="149"/>
      <c r="CQ325" s="149"/>
      <c r="CR325" s="149"/>
      <c r="CS325" s="149"/>
      <c r="CT325" s="149"/>
      <c r="CU325" s="149"/>
      <c r="CV325" s="149"/>
      <c r="CW325" s="149"/>
      <c r="CX325" s="149"/>
      <c r="CY325" s="149"/>
      <c r="CZ325" s="149"/>
      <c r="DA325" s="149"/>
      <c r="DB325" s="149"/>
      <c r="DC325" s="149"/>
      <c r="DD325" s="149"/>
      <c r="DE325" s="149"/>
      <c r="DF325" s="149"/>
      <c r="DG325" s="149"/>
      <c r="DH325" s="149"/>
      <c r="DI325" s="149"/>
      <c r="DJ325" s="149"/>
      <c r="DK325" s="149"/>
      <c r="DL325" s="149"/>
      <c r="DM325" s="149"/>
      <c r="DN325" s="149"/>
      <c r="DO325" s="149"/>
      <c r="DP325" s="149"/>
      <c r="DQ325" s="149"/>
      <c r="DR325" s="149"/>
      <c r="DS325" s="149"/>
      <c r="DT325" s="149"/>
      <c r="DU325" s="149"/>
      <c r="DV325" s="149"/>
      <c r="DW325" s="149"/>
      <c r="DX325" s="149"/>
      <c r="DY325" s="149"/>
      <c r="DZ325" s="149"/>
      <c r="EA325" s="149"/>
      <c r="EB325" s="149"/>
      <c r="EC325" s="149"/>
      <c r="ED325" s="149"/>
      <c r="EE325" s="149"/>
      <c r="EF325" s="149"/>
      <c r="EG325" s="149"/>
      <c r="EH325" s="149"/>
      <c r="EI325" s="149"/>
      <c r="EJ325" s="149"/>
      <c r="EK325" s="149"/>
      <c r="EL325" s="149"/>
      <c r="EM325" s="149"/>
      <c r="EN325" s="149"/>
      <c r="EO325" s="149"/>
      <c r="EP325" s="149"/>
      <c r="EQ325" s="149"/>
      <c r="ER325" s="149"/>
      <c r="ES325" s="149"/>
      <c r="ET325" s="149"/>
      <c r="EU325" s="149"/>
      <c r="EV325" s="149"/>
      <c r="EW325" s="149"/>
      <c r="EX325" s="149"/>
      <c r="EY325" s="149"/>
      <c r="EZ325" s="149"/>
      <c r="FA325" s="149"/>
      <c r="FB325" s="149"/>
      <c r="FC325" s="149"/>
      <c r="FD325" s="149"/>
      <c r="FE325" s="149"/>
      <c r="FF325" s="149"/>
      <c r="FG325" s="149"/>
      <c r="FH325" s="149"/>
      <c r="FI325" s="149"/>
      <c r="FJ325" s="149"/>
      <c r="FK325" s="149"/>
      <c r="FL325" s="149"/>
      <c r="FM325" s="149"/>
      <c r="FN325" s="149"/>
      <c r="FO325" s="149"/>
      <c r="FP325" s="149"/>
      <c r="FQ325" s="149"/>
      <c r="FR325" s="149"/>
      <c r="FS325" s="149"/>
      <c r="FT325" s="149"/>
      <c r="FU325" s="149"/>
      <c r="FV325" s="149"/>
      <c r="FW325" s="149"/>
      <c r="FX325" s="149"/>
      <c r="FY325" s="149"/>
      <c r="FZ325" s="149"/>
      <c r="GA325" s="149"/>
      <c r="GB325" s="149"/>
      <c r="GC325" s="149"/>
      <c r="GD325" s="149"/>
      <c r="GE325" s="149"/>
      <c r="GF325" s="149"/>
      <c r="GG325" s="149"/>
      <c r="GH325" s="149"/>
      <c r="GI325" s="149"/>
      <c r="GJ325" s="149"/>
      <c r="GK325" s="149"/>
      <c r="GL325" s="149"/>
      <c r="GM325" s="149"/>
      <c r="GN325" s="149"/>
      <c r="GO325" s="149"/>
      <c r="GP325" s="149"/>
      <c r="GQ325" s="149"/>
      <c r="GR325" s="149"/>
      <c r="GS325" s="149"/>
      <c r="GT325" s="149"/>
      <c r="GU325" s="149"/>
      <c r="GV325" s="149"/>
      <c r="GW325" s="149"/>
      <c r="GX325" s="149"/>
      <c r="GY325" s="149"/>
      <c r="GZ325" s="149"/>
      <c r="HA325" s="149"/>
      <c r="HB325" s="149"/>
      <c r="HC325" s="149"/>
      <c r="HD325" s="149"/>
    </row>
    <row r="326" spans="1:212" s="148" customFormat="1">
      <c r="A326" s="161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  <c r="BL326" s="149"/>
      <c r="BM326" s="149"/>
      <c r="BN326" s="149"/>
      <c r="BO326" s="149"/>
      <c r="BP326" s="149"/>
      <c r="BQ326" s="149"/>
      <c r="BR326" s="149"/>
      <c r="BS326" s="149"/>
      <c r="BT326" s="149"/>
      <c r="BU326" s="149"/>
      <c r="BV326" s="149"/>
      <c r="BW326" s="149"/>
      <c r="BX326" s="149"/>
      <c r="BY326" s="149"/>
      <c r="BZ326" s="149"/>
      <c r="CA326" s="149"/>
      <c r="CB326" s="149"/>
      <c r="CC326" s="149"/>
      <c r="CD326" s="149"/>
      <c r="CE326" s="149"/>
      <c r="CF326" s="149"/>
      <c r="CG326" s="149"/>
      <c r="CH326" s="149"/>
      <c r="CI326" s="149"/>
      <c r="CJ326" s="149"/>
      <c r="CK326" s="149"/>
      <c r="CL326" s="149"/>
      <c r="CM326" s="149"/>
      <c r="CN326" s="149"/>
      <c r="CO326" s="149"/>
      <c r="CP326" s="149"/>
      <c r="CQ326" s="149"/>
      <c r="CR326" s="149"/>
      <c r="CS326" s="149"/>
      <c r="CT326" s="149"/>
      <c r="CU326" s="149"/>
      <c r="CV326" s="149"/>
      <c r="CW326" s="149"/>
      <c r="CX326" s="149"/>
      <c r="CY326" s="149"/>
      <c r="CZ326" s="149"/>
      <c r="DA326" s="149"/>
      <c r="DB326" s="149"/>
      <c r="DC326" s="149"/>
      <c r="DD326" s="149"/>
      <c r="DE326" s="149"/>
      <c r="DF326" s="149"/>
      <c r="DG326" s="149"/>
      <c r="DH326" s="149"/>
      <c r="DI326" s="149"/>
      <c r="DJ326" s="149"/>
      <c r="DK326" s="149"/>
      <c r="DL326" s="149"/>
      <c r="DM326" s="149"/>
      <c r="DN326" s="149"/>
      <c r="DO326" s="149"/>
      <c r="DP326" s="149"/>
      <c r="DQ326" s="149"/>
      <c r="DR326" s="149"/>
      <c r="DS326" s="149"/>
      <c r="DT326" s="149"/>
      <c r="DU326" s="149"/>
      <c r="DV326" s="149"/>
      <c r="DW326" s="149"/>
      <c r="DX326" s="149"/>
      <c r="DY326" s="149"/>
      <c r="DZ326" s="149"/>
      <c r="EA326" s="149"/>
      <c r="EB326" s="149"/>
      <c r="EC326" s="149"/>
      <c r="ED326" s="149"/>
      <c r="EE326" s="149"/>
      <c r="EF326" s="149"/>
      <c r="EG326" s="149"/>
      <c r="EH326" s="149"/>
      <c r="EI326" s="149"/>
      <c r="EJ326" s="149"/>
      <c r="EK326" s="149"/>
      <c r="EL326" s="149"/>
      <c r="EM326" s="149"/>
      <c r="EN326" s="149"/>
      <c r="EO326" s="149"/>
      <c r="EP326" s="149"/>
      <c r="EQ326" s="149"/>
      <c r="ER326" s="149"/>
      <c r="ES326" s="149"/>
      <c r="ET326" s="149"/>
      <c r="EU326" s="149"/>
      <c r="EV326" s="149"/>
      <c r="EW326" s="149"/>
      <c r="EX326" s="149"/>
      <c r="EY326" s="149"/>
      <c r="EZ326" s="149"/>
      <c r="FA326" s="149"/>
      <c r="FB326" s="149"/>
      <c r="FC326" s="149"/>
      <c r="FD326" s="149"/>
      <c r="FE326" s="149"/>
      <c r="FF326" s="149"/>
      <c r="FG326" s="149"/>
      <c r="FH326" s="149"/>
      <c r="FI326" s="149"/>
      <c r="FJ326" s="149"/>
      <c r="FK326" s="149"/>
      <c r="FL326" s="149"/>
      <c r="FM326" s="149"/>
      <c r="FN326" s="149"/>
      <c r="FO326" s="149"/>
      <c r="FP326" s="149"/>
      <c r="FQ326" s="149"/>
      <c r="FR326" s="149"/>
      <c r="FS326" s="149"/>
      <c r="FT326" s="149"/>
      <c r="FU326" s="149"/>
      <c r="FV326" s="149"/>
      <c r="FW326" s="149"/>
      <c r="FX326" s="149"/>
      <c r="FY326" s="149"/>
      <c r="FZ326" s="149"/>
      <c r="GA326" s="149"/>
      <c r="GB326" s="149"/>
      <c r="GC326" s="149"/>
      <c r="GD326" s="149"/>
      <c r="GE326" s="149"/>
      <c r="GF326" s="149"/>
      <c r="GG326" s="149"/>
      <c r="GH326" s="149"/>
      <c r="GI326" s="149"/>
      <c r="GJ326" s="149"/>
      <c r="GK326" s="149"/>
      <c r="GL326" s="149"/>
      <c r="GM326" s="149"/>
      <c r="GN326" s="149"/>
      <c r="GO326" s="149"/>
      <c r="GP326" s="149"/>
      <c r="GQ326" s="149"/>
      <c r="GR326" s="149"/>
      <c r="GS326" s="149"/>
      <c r="GT326" s="149"/>
      <c r="GU326" s="149"/>
      <c r="GV326" s="149"/>
      <c r="GW326" s="149"/>
      <c r="GX326" s="149"/>
      <c r="GY326" s="149"/>
      <c r="GZ326" s="149"/>
      <c r="HA326" s="149"/>
      <c r="HB326" s="149"/>
      <c r="HC326" s="149"/>
      <c r="HD326" s="149"/>
    </row>
    <row r="327" spans="1:212" s="148" customFormat="1">
      <c r="A327" s="161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  <c r="BL327" s="149"/>
      <c r="BM327" s="149"/>
      <c r="BN327" s="149"/>
      <c r="BO327" s="149"/>
      <c r="BP327" s="149"/>
      <c r="BQ327" s="149"/>
      <c r="BR327" s="149"/>
      <c r="BS327" s="149"/>
      <c r="BT327" s="149"/>
      <c r="BU327" s="149"/>
      <c r="BV327" s="149"/>
      <c r="BW327" s="149"/>
      <c r="BX327" s="149"/>
      <c r="BY327" s="149"/>
      <c r="BZ327" s="149"/>
      <c r="CA327" s="149"/>
      <c r="CB327" s="149"/>
      <c r="CC327" s="149"/>
      <c r="CD327" s="149"/>
      <c r="CE327" s="149"/>
      <c r="CF327" s="149"/>
      <c r="CG327" s="149"/>
      <c r="CH327" s="149"/>
      <c r="CI327" s="149"/>
      <c r="CJ327" s="149"/>
      <c r="CK327" s="149"/>
      <c r="CL327" s="149"/>
      <c r="CM327" s="149"/>
      <c r="CN327" s="149"/>
      <c r="CO327" s="149"/>
      <c r="CP327" s="149"/>
      <c r="CQ327" s="149"/>
      <c r="CR327" s="149"/>
      <c r="CS327" s="149"/>
      <c r="CT327" s="149"/>
      <c r="CU327" s="149"/>
      <c r="CV327" s="149"/>
      <c r="CW327" s="149"/>
      <c r="CX327" s="149"/>
      <c r="CY327" s="149"/>
      <c r="CZ327" s="149"/>
      <c r="DA327" s="149"/>
      <c r="DB327" s="149"/>
      <c r="DC327" s="149"/>
      <c r="DD327" s="149"/>
      <c r="DE327" s="149"/>
      <c r="DF327" s="149"/>
      <c r="DG327" s="149"/>
      <c r="DH327" s="149"/>
      <c r="DI327" s="149"/>
      <c r="DJ327" s="149"/>
      <c r="DK327" s="149"/>
      <c r="DL327" s="149"/>
      <c r="DM327" s="149"/>
      <c r="DN327" s="149"/>
      <c r="DO327" s="149"/>
      <c r="DP327" s="149"/>
      <c r="DQ327" s="149"/>
      <c r="DR327" s="149"/>
      <c r="DS327" s="149"/>
      <c r="DT327" s="149"/>
      <c r="DU327" s="149"/>
      <c r="DV327" s="149"/>
      <c r="DW327" s="149"/>
      <c r="DX327" s="149"/>
      <c r="DY327" s="149"/>
      <c r="DZ327" s="149"/>
      <c r="EA327" s="149"/>
      <c r="EB327" s="149"/>
      <c r="EC327" s="149"/>
      <c r="ED327" s="149"/>
      <c r="EE327" s="149"/>
      <c r="EF327" s="149"/>
      <c r="EG327" s="149"/>
      <c r="EH327" s="149"/>
      <c r="EI327" s="149"/>
      <c r="EJ327" s="149"/>
      <c r="EK327" s="149"/>
      <c r="EL327" s="149"/>
      <c r="EM327" s="149"/>
      <c r="EN327" s="149"/>
      <c r="EO327" s="149"/>
      <c r="EP327" s="149"/>
      <c r="EQ327" s="149"/>
      <c r="ER327" s="149"/>
      <c r="ES327" s="149"/>
      <c r="ET327" s="149"/>
      <c r="EU327" s="149"/>
      <c r="EV327" s="149"/>
      <c r="EW327" s="149"/>
      <c r="EX327" s="149"/>
      <c r="EY327" s="149"/>
      <c r="EZ327" s="149"/>
      <c r="FA327" s="149"/>
      <c r="FB327" s="149"/>
      <c r="FC327" s="149"/>
      <c r="FD327" s="149"/>
      <c r="FE327" s="149"/>
      <c r="FF327" s="149"/>
      <c r="FG327" s="149"/>
      <c r="FH327" s="149"/>
      <c r="FI327" s="149"/>
      <c r="FJ327" s="149"/>
      <c r="FK327" s="149"/>
      <c r="FL327" s="149"/>
      <c r="FM327" s="149"/>
      <c r="FN327" s="149"/>
      <c r="FO327" s="149"/>
      <c r="FP327" s="149"/>
      <c r="FQ327" s="149"/>
      <c r="FR327" s="149"/>
      <c r="FS327" s="149"/>
      <c r="FT327" s="149"/>
      <c r="FU327" s="149"/>
      <c r="FV327" s="149"/>
      <c r="FW327" s="149"/>
      <c r="FX327" s="149"/>
      <c r="FY327" s="149"/>
      <c r="FZ327" s="149"/>
      <c r="GA327" s="149"/>
      <c r="GB327" s="149"/>
      <c r="GC327" s="149"/>
      <c r="GD327" s="149"/>
      <c r="GE327" s="149"/>
      <c r="GF327" s="149"/>
      <c r="GG327" s="149"/>
      <c r="GH327" s="149"/>
      <c r="GI327" s="149"/>
      <c r="GJ327" s="149"/>
      <c r="GK327" s="149"/>
      <c r="GL327" s="149"/>
      <c r="GM327" s="149"/>
      <c r="GN327" s="149"/>
      <c r="GO327" s="149"/>
      <c r="GP327" s="149"/>
      <c r="GQ327" s="149"/>
      <c r="GR327" s="149"/>
      <c r="GS327" s="149"/>
      <c r="GT327" s="149"/>
      <c r="GU327" s="149"/>
      <c r="GV327" s="149"/>
      <c r="GW327" s="149"/>
      <c r="GX327" s="149"/>
      <c r="GY327" s="149"/>
      <c r="GZ327" s="149"/>
      <c r="HA327" s="149"/>
      <c r="HB327" s="149"/>
      <c r="HC327" s="149"/>
      <c r="HD327" s="149"/>
    </row>
    <row r="328" spans="1:212" s="148" customFormat="1">
      <c r="A328" s="161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  <c r="BL328" s="149"/>
      <c r="BM328" s="149"/>
      <c r="BN328" s="149"/>
      <c r="BO328" s="149"/>
      <c r="BP328" s="149"/>
      <c r="BQ328" s="149"/>
      <c r="BR328" s="149"/>
      <c r="BS328" s="149"/>
      <c r="BT328" s="149"/>
      <c r="BU328" s="149"/>
      <c r="BV328" s="149"/>
      <c r="BW328" s="149"/>
      <c r="BX328" s="149"/>
      <c r="BY328" s="149"/>
      <c r="BZ328" s="149"/>
      <c r="CA328" s="149"/>
      <c r="CB328" s="149"/>
      <c r="CC328" s="149"/>
      <c r="CD328" s="149"/>
      <c r="CE328" s="149"/>
      <c r="CF328" s="149"/>
      <c r="CG328" s="149"/>
      <c r="CH328" s="149"/>
      <c r="CI328" s="149"/>
      <c r="CJ328" s="149"/>
      <c r="CK328" s="149"/>
      <c r="CL328" s="149"/>
      <c r="CM328" s="149"/>
      <c r="CN328" s="149"/>
      <c r="CO328" s="149"/>
      <c r="CP328" s="149"/>
      <c r="CQ328" s="149"/>
      <c r="CR328" s="149"/>
      <c r="CS328" s="149"/>
      <c r="CT328" s="149"/>
      <c r="CU328" s="149"/>
      <c r="CV328" s="149"/>
      <c r="CW328" s="149"/>
      <c r="CX328" s="149"/>
      <c r="CY328" s="149"/>
      <c r="CZ328" s="149"/>
      <c r="DA328" s="149"/>
      <c r="DB328" s="149"/>
      <c r="DC328" s="149"/>
      <c r="DD328" s="149"/>
      <c r="DE328" s="149"/>
      <c r="DF328" s="149"/>
      <c r="DG328" s="149"/>
      <c r="DH328" s="149"/>
      <c r="DI328" s="149"/>
      <c r="DJ328" s="149"/>
      <c r="DK328" s="149"/>
      <c r="DL328" s="149"/>
      <c r="DM328" s="149"/>
      <c r="DN328" s="149"/>
      <c r="DO328" s="149"/>
      <c r="DP328" s="149"/>
      <c r="DQ328" s="149"/>
      <c r="DR328" s="149"/>
      <c r="DS328" s="149"/>
      <c r="DT328" s="149"/>
      <c r="DU328" s="149"/>
      <c r="DV328" s="149"/>
      <c r="DW328" s="149"/>
      <c r="DX328" s="149"/>
      <c r="DY328" s="149"/>
      <c r="DZ328" s="149"/>
      <c r="EA328" s="149"/>
      <c r="EB328" s="149"/>
      <c r="EC328" s="149"/>
      <c r="ED328" s="149"/>
      <c r="EE328" s="149"/>
      <c r="EF328" s="149"/>
      <c r="EG328" s="149"/>
      <c r="EH328" s="149"/>
      <c r="EI328" s="149"/>
      <c r="EJ328" s="149"/>
      <c r="EK328" s="149"/>
      <c r="EL328" s="149"/>
      <c r="EM328" s="149"/>
      <c r="EN328" s="149"/>
      <c r="EO328" s="149"/>
      <c r="EP328" s="149"/>
      <c r="EQ328" s="149"/>
      <c r="ER328" s="149"/>
      <c r="ES328" s="149"/>
      <c r="ET328" s="149"/>
      <c r="EU328" s="149"/>
      <c r="EV328" s="149"/>
      <c r="EW328" s="149"/>
      <c r="EX328" s="149"/>
      <c r="EY328" s="149"/>
      <c r="EZ328" s="149"/>
      <c r="FA328" s="149"/>
      <c r="FB328" s="149"/>
      <c r="FC328" s="149"/>
      <c r="FD328" s="149"/>
      <c r="FE328" s="149"/>
      <c r="FF328" s="149"/>
      <c r="FG328" s="149"/>
      <c r="FH328" s="149"/>
      <c r="FI328" s="149"/>
      <c r="FJ328" s="149"/>
      <c r="FK328" s="149"/>
      <c r="FL328" s="149"/>
      <c r="FM328" s="149"/>
      <c r="FN328" s="149"/>
      <c r="FO328" s="149"/>
      <c r="FP328" s="149"/>
      <c r="FQ328" s="149"/>
      <c r="FR328" s="149"/>
      <c r="FS328" s="149"/>
      <c r="FT328" s="149"/>
      <c r="FU328" s="149"/>
      <c r="FV328" s="149"/>
      <c r="FW328" s="149"/>
      <c r="FX328" s="149"/>
      <c r="FY328" s="149"/>
      <c r="FZ328" s="149"/>
      <c r="GA328" s="149"/>
      <c r="GB328" s="149"/>
      <c r="GC328" s="149"/>
      <c r="GD328" s="149"/>
      <c r="GE328" s="149"/>
      <c r="GF328" s="149"/>
      <c r="GG328" s="149"/>
      <c r="GH328" s="149"/>
      <c r="GI328" s="149"/>
      <c r="GJ328" s="149"/>
      <c r="GK328" s="149"/>
      <c r="GL328" s="149"/>
      <c r="GM328" s="149"/>
      <c r="GN328" s="149"/>
      <c r="GO328" s="149"/>
      <c r="GP328" s="149"/>
      <c r="GQ328" s="149"/>
      <c r="GR328" s="149"/>
      <c r="GS328" s="149"/>
      <c r="GT328" s="149"/>
      <c r="GU328" s="149"/>
      <c r="GV328" s="149"/>
      <c r="GW328" s="149"/>
      <c r="GX328" s="149"/>
      <c r="GY328" s="149"/>
      <c r="GZ328" s="149"/>
      <c r="HA328" s="149"/>
      <c r="HB328" s="149"/>
      <c r="HC328" s="149"/>
      <c r="HD328" s="149"/>
    </row>
    <row r="329" spans="1:212" s="148" customFormat="1">
      <c r="A329" s="161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  <c r="BL329" s="149"/>
      <c r="BM329" s="149"/>
      <c r="BN329" s="149"/>
      <c r="BO329" s="149"/>
      <c r="BP329" s="149"/>
      <c r="BQ329" s="149"/>
      <c r="BR329" s="149"/>
      <c r="BS329" s="149"/>
      <c r="BT329" s="149"/>
      <c r="BU329" s="149"/>
      <c r="BV329" s="149"/>
      <c r="BW329" s="149"/>
      <c r="BX329" s="149"/>
      <c r="BY329" s="149"/>
      <c r="BZ329" s="149"/>
      <c r="CA329" s="149"/>
      <c r="CB329" s="149"/>
      <c r="CC329" s="149"/>
      <c r="CD329" s="149"/>
      <c r="CE329" s="149"/>
      <c r="CF329" s="149"/>
      <c r="CG329" s="149"/>
      <c r="CH329" s="149"/>
      <c r="CI329" s="149"/>
      <c r="CJ329" s="149"/>
      <c r="CK329" s="149"/>
      <c r="CL329" s="149"/>
      <c r="CM329" s="149"/>
      <c r="CN329" s="149"/>
      <c r="CO329" s="149"/>
      <c r="CP329" s="149"/>
      <c r="CQ329" s="149"/>
      <c r="CR329" s="149"/>
      <c r="CS329" s="149"/>
      <c r="CT329" s="149"/>
      <c r="CU329" s="149"/>
      <c r="CV329" s="149"/>
      <c r="CW329" s="149"/>
      <c r="CX329" s="149"/>
      <c r="CY329" s="149"/>
      <c r="CZ329" s="149"/>
      <c r="DA329" s="149"/>
      <c r="DB329" s="149"/>
      <c r="DC329" s="149"/>
      <c r="DD329" s="149"/>
      <c r="DE329" s="149"/>
      <c r="DF329" s="149"/>
      <c r="DG329" s="149"/>
      <c r="DH329" s="149"/>
      <c r="DI329" s="149"/>
      <c r="DJ329" s="149"/>
      <c r="DK329" s="149"/>
      <c r="DL329" s="149"/>
      <c r="DM329" s="149"/>
      <c r="DN329" s="149"/>
      <c r="DO329" s="149"/>
      <c r="DP329" s="149"/>
      <c r="DQ329" s="149"/>
      <c r="DR329" s="149"/>
      <c r="DS329" s="149"/>
      <c r="DT329" s="149"/>
      <c r="DU329" s="149"/>
      <c r="DV329" s="149"/>
      <c r="DW329" s="149"/>
      <c r="DX329" s="149"/>
      <c r="DY329" s="149"/>
      <c r="DZ329" s="149"/>
      <c r="EA329" s="149"/>
      <c r="EB329" s="149"/>
      <c r="EC329" s="149"/>
      <c r="ED329" s="149"/>
      <c r="EE329" s="149"/>
      <c r="EF329" s="149"/>
      <c r="EG329" s="149"/>
      <c r="EH329" s="149"/>
      <c r="EI329" s="149"/>
      <c r="EJ329" s="149"/>
      <c r="EK329" s="149"/>
      <c r="EL329" s="149"/>
      <c r="EM329" s="149"/>
      <c r="EN329" s="149"/>
      <c r="EO329" s="149"/>
      <c r="EP329" s="149"/>
      <c r="EQ329" s="149"/>
      <c r="ER329" s="149"/>
      <c r="ES329" s="149"/>
      <c r="ET329" s="149"/>
      <c r="EU329" s="149"/>
      <c r="EV329" s="149"/>
      <c r="EW329" s="149"/>
      <c r="EX329" s="149"/>
      <c r="EY329" s="149"/>
      <c r="EZ329" s="149"/>
      <c r="FA329" s="149"/>
      <c r="FB329" s="149"/>
      <c r="FC329" s="149"/>
      <c r="FD329" s="149"/>
      <c r="FE329" s="149"/>
      <c r="FF329" s="149"/>
      <c r="FG329" s="149"/>
      <c r="FH329" s="149"/>
      <c r="FI329" s="149"/>
      <c r="FJ329" s="149"/>
      <c r="FK329" s="149"/>
      <c r="FL329" s="149"/>
      <c r="FM329" s="149"/>
      <c r="FN329" s="149"/>
      <c r="FO329" s="149"/>
      <c r="FP329" s="149"/>
      <c r="FQ329" s="149"/>
      <c r="FR329" s="149"/>
      <c r="FS329" s="149"/>
      <c r="FT329" s="149"/>
      <c r="FU329" s="149"/>
      <c r="FV329" s="149"/>
      <c r="FW329" s="149"/>
      <c r="FX329" s="149"/>
      <c r="FY329" s="149"/>
      <c r="FZ329" s="149"/>
      <c r="GA329" s="149"/>
      <c r="GB329" s="149"/>
      <c r="GC329" s="149"/>
      <c r="GD329" s="149"/>
      <c r="GE329" s="149"/>
      <c r="GF329" s="149"/>
      <c r="GG329" s="149"/>
      <c r="GH329" s="149"/>
      <c r="GI329" s="149"/>
      <c r="GJ329" s="149"/>
      <c r="GK329" s="149"/>
      <c r="GL329" s="149"/>
      <c r="GM329" s="149"/>
      <c r="GN329" s="149"/>
      <c r="GO329" s="149"/>
      <c r="GP329" s="149"/>
      <c r="GQ329" s="149"/>
      <c r="GR329" s="149"/>
      <c r="GS329" s="149"/>
      <c r="GT329" s="149"/>
      <c r="GU329" s="149"/>
      <c r="GV329" s="149"/>
      <c r="GW329" s="149"/>
      <c r="GX329" s="149"/>
      <c r="GY329" s="149"/>
      <c r="GZ329" s="149"/>
      <c r="HA329" s="149"/>
      <c r="HB329" s="149"/>
      <c r="HC329" s="149"/>
      <c r="HD329" s="149"/>
    </row>
    <row r="330" spans="1:212" s="148" customFormat="1">
      <c r="A330" s="161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  <c r="BL330" s="149"/>
      <c r="BM330" s="149"/>
      <c r="BN330" s="149"/>
      <c r="BO330" s="149"/>
      <c r="BP330" s="149"/>
      <c r="BQ330" s="149"/>
      <c r="BR330" s="149"/>
      <c r="BS330" s="149"/>
      <c r="BT330" s="149"/>
      <c r="BU330" s="149"/>
      <c r="BV330" s="149"/>
      <c r="BW330" s="149"/>
      <c r="BX330" s="149"/>
      <c r="BY330" s="149"/>
      <c r="BZ330" s="149"/>
      <c r="CA330" s="149"/>
      <c r="CB330" s="149"/>
      <c r="CC330" s="149"/>
      <c r="CD330" s="149"/>
      <c r="CE330" s="149"/>
      <c r="CF330" s="149"/>
      <c r="CG330" s="149"/>
      <c r="CH330" s="149"/>
      <c r="CI330" s="149"/>
      <c r="CJ330" s="149"/>
      <c r="CK330" s="149"/>
      <c r="CL330" s="149"/>
      <c r="CM330" s="149"/>
      <c r="CN330" s="149"/>
      <c r="CO330" s="149"/>
      <c r="CP330" s="149"/>
      <c r="CQ330" s="149"/>
      <c r="CR330" s="149"/>
      <c r="CS330" s="149"/>
      <c r="CT330" s="149"/>
      <c r="CU330" s="149"/>
      <c r="CV330" s="149"/>
      <c r="CW330" s="149"/>
      <c r="CX330" s="149"/>
      <c r="CY330" s="149"/>
      <c r="CZ330" s="149"/>
      <c r="DA330" s="149"/>
      <c r="DB330" s="149"/>
      <c r="DC330" s="149"/>
      <c r="DD330" s="149"/>
      <c r="DE330" s="149"/>
      <c r="DF330" s="149"/>
      <c r="DG330" s="149"/>
      <c r="DH330" s="149"/>
      <c r="DI330" s="149"/>
      <c r="DJ330" s="149"/>
      <c r="DK330" s="149"/>
      <c r="DL330" s="149"/>
      <c r="DM330" s="149"/>
      <c r="DN330" s="149"/>
      <c r="DO330" s="149"/>
      <c r="DP330" s="149"/>
      <c r="DQ330" s="149"/>
      <c r="DR330" s="149"/>
      <c r="DS330" s="149"/>
      <c r="DT330" s="149"/>
      <c r="DU330" s="149"/>
      <c r="DV330" s="149"/>
      <c r="DW330" s="149"/>
      <c r="DX330" s="149"/>
      <c r="DY330" s="149"/>
      <c r="DZ330" s="149"/>
      <c r="EA330" s="149"/>
      <c r="EB330" s="149"/>
      <c r="EC330" s="149"/>
      <c r="ED330" s="149"/>
      <c r="EE330" s="149"/>
      <c r="EF330" s="149"/>
      <c r="EG330" s="149"/>
      <c r="EH330" s="149"/>
      <c r="EI330" s="149"/>
      <c r="EJ330" s="149"/>
      <c r="EK330" s="149"/>
      <c r="EL330" s="149"/>
      <c r="EM330" s="149"/>
      <c r="EN330" s="149"/>
      <c r="EO330" s="149"/>
      <c r="EP330" s="149"/>
      <c r="EQ330" s="149"/>
      <c r="ER330" s="149"/>
      <c r="ES330" s="149"/>
      <c r="ET330" s="149"/>
      <c r="EU330" s="149"/>
      <c r="EV330" s="149"/>
      <c r="EW330" s="149"/>
      <c r="EX330" s="149"/>
      <c r="EY330" s="149"/>
      <c r="EZ330" s="149"/>
      <c r="FA330" s="149"/>
      <c r="FB330" s="149"/>
      <c r="FC330" s="149"/>
      <c r="FD330" s="149"/>
      <c r="FE330" s="149"/>
      <c r="FF330" s="149"/>
      <c r="FG330" s="149"/>
      <c r="FH330" s="149"/>
      <c r="FI330" s="149"/>
      <c r="FJ330" s="149"/>
      <c r="FK330" s="149"/>
      <c r="FL330" s="149"/>
      <c r="FM330" s="149"/>
      <c r="FN330" s="149"/>
      <c r="FO330" s="149"/>
      <c r="FP330" s="149"/>
      <c r="FQ330" s="149"/>
      <c r="FR330" s="149"/>
      <c r="FS330" s="149"/>
      <c r="FT330" s="149"/>
      <c r="FU330" s="149"/>
      <c r="FV330" s="149"/>
      <c r="FW330" s="149"/>
      <c r="FX330" s="149"/>
      <c r="FY330" s="149"/>
      <c r="FZ330" s="149"/>
      <c r="GA330" s="149"/>
      <c r="GB330" s="149"/>
      <c r="GC330" s="149"/>
      <c r="GD330" s="149"/>
      <c r="GE330" s="149"/>
      <c r="GF330" s="149"/>
      <c r="GG330" s="149"/>
      <c r="GH330" s="149"/>
      <c r="GI330" s="149"/>
      <c r="GJ330" s="149"/>
      <c r="GK330" s="149"/>
      <c r="GL330" s="149"/>
      <c r="GM330" s="149"/>
      <c r="GN330" s="149"/>
      <c r="GO330" s="149"/>
      <c r="GP330" s="149"/>
      <c r="GQ330" s="149"/>
      <c r="GR330" s="149"/>
      <c r="GS330" s="149"/>
      <c r="GT330" s="149"/>
      <c r="GU330" s="149"/>
      <c r="GV330" s="149"/>
      <c r="GW330" s="149"/>
      <c r="GX330" s="149"/>
      <c r="GY330" s="149"/>
      <c r="GZ330" s="149"/>
      <c r="HA330" s="149"/>
      <c r="HB330" s="149"/>
      <c r="HC330" s="149"/>
      <c r="HD330" s="149"/>
    </row>
    <row r="331" spans="1:212" s="148" customFormat="1">
      <c r="A331" s="161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  <c r="BL331" s="149"/>
      <c r="BM331" s="149"/>
      <c r="BN331" s="149"/>
      <c r="BO331" s="149"/>
      <c r="BP331" s="149"/>
      <c r="BQ331" s="149"/>
      <c r="BR331" s="149"/>
      <c r="BS331" s="149"/>
      <c r="BT331" s="149"/>
      <c r="BU331" s="149"/>
      <c r="BV331" s="149"/>
      <c r="BW331" s="149"/>
      <c r="BX331" s="149"/>
      <c r="BY331" s="149"/>
      <c r="BZ331" s="149"/>
      <c r="CA331" s="149"/>
      <c r="CB331" s="149"/>
      <c r="CC331" s="149"/>
      <c r="CD331" s="149"/>
      <c r="CE331" s="149"/>
      <c r="CF331" s="149"/>
      <c r="CG331" s="149"/>
      <c r="CH331" s="149"/>
      <c r="CI331" s="149"/>
      <c r="CJ331" s="149"/>
      <c r="CK331" s="149"/>
      <c r="CL331" s="149"/>
      <c r="CM331" s="149"/>
      <c r="CN331" s="149"/>
      <c r="CO331" s="149"/>
      <c r="CP331" s="149"/>
      <c r="CQ331" s="149"/>
      <c r="CR331" s="149"/>
      <c r="CS331" s="149"/>
      <c r="CT331" s="149"/>
      <c r="CU331" s="149"/>
      <c r="CV331" s="149"/>
      <c r="CW331" s="149"/>
      <c r="CX331" s="149"/>
      <c r="CY331" s="149"/>
      <c r="CZ331" s="149"/>
      <c r="DA331" s="149"/>
      <c r="DB331" s="149"/>
      <c r="DC331" s="149"/>
      <c r="DD331" s="149"/>
      <c r="DE331" s="149"/>
      <c r="DF331" s="149"/>
      <c r="DG331" s="149"/>
      <c r="DH331" s="149"/>
      <c r="DI331" s="149"/>
      <c r="DJ331" s="149"/>
      <c r="DK331" s="149"/>
      <c r="DL331" s="149"/>
      <c r="DM331" s="149"/>
      <c r="DN331" s="149"/>
      <c r="DO331" s="149"/>
      <c r="DP331" s="149"/>
      <c r="DQ331" s="149"/>
      <c r="DR331" s="149"/>
      <c r="DS331" s="149"/>
      <c r="DT331" s="149"/>
      <c r="DU331" s="149"/>
      <c r="DV331" s="149"/>
      <c r="DW331" s="149"/>
      <c r="DX331" s="149"/>
      <c r="DY331" s="149"/>
      <c r="DZ331" s="149"/>
      <c r="EA331" s="149"/>
      <c r="EB331" s="149"/>
      <c r="EC331" s="149"/>
      <c r="ED331" s="149"/>
      <c r="EE331" s="149"/>
      <c r="EF331" s="149"/>
      <c r="EG331" s="149"/>
      <c r="EH331" s="149"/>
      <c r="EI331" s="149"/>
      <c r="EJ331" s="149"/>
      <c r="EK331" s="149"/>
      <c r="EL331" s="149"/>
      <c r="EM331" s="149"/>
      <c r="EN331" s="149"/>
      <c r="EO331" s="149"/>
      <c r="EP331" s="149"/>
      <c r="EQ331" s="149"/>
      <c r="ER331" s="149"/>
      <c r="ES331" s="149"/>
      <c r="ET331" s="149"/>
      <c r="EU331" s="149"/>
      <c r="EV331" s="149"/>
      <c r="EW331" s="149"/>
      <c r="EX331" s="149"/>
      <c r="EY331" s="149"/>
      <c r="EZ331" s="149"/>
      <c r="FA331" s="149"/>
      <c r="FB331" s="149"/>
      <c r="FC331" s="149"/>
      <c r="FD331" s="149"/>
      <c r="FE331" s="149"/>
      <c r="FF331" s="149"/>
      <c r="FG331" s="149"/>
      <c r="FH331" s="149"/>
      <c r="FI331" s="149"/>
      <c r="FJ331" s="149"/>
      <c r="FK331" s="149"/>
      <c r="FL331" s="149"/>
      <c r="FM331" s="149"/>
      <c r="FN331" s="149"/>
      <c r="FO331" s="149"/>
      <c r="FP331" s="149"/>
      <c r="FQ331" s="149"/>
      <c r="FR331" s="149"/>
      <c r="FS331" s="149"/>
      <c r="FT331" s="149"/>
      <c r="FU331" s="149"/>
      <c r="FV331" s="149"/>
      <c r="FW331" s="149"/>
      <c r="FX331" s="149"/>
      <c r="FY331" s="149"/>
      <c r="FZ331" s="149"/>
      <c r="GA331" s="149"/>
      <c r="GB331" s="149"/>
      <c r="GC331" s="149"/>
      <c r="GD331" s="149"/>
      <c r="GE331" s="149"/>
      <c r="GF331" s="149"/>
      <c r="GG331" s="149"/>
      <c r="GH331" s="149"/>
      <c r="GI331" s="149"/>
      <c r="GJ331" s="149"/>
      <c r="GK331" s="149"/>
      <c r="GL331" s="149"/>
      <c r="GM331" s="149"/>
      <c r="GN331" s="149"/>
      <c r="GO331" s="149"/>
      <c r="GP331" s="149"/>
      <c r="GQ331" s="149"/>
      <c r="GR331" s="149"/>
      <c r="GS331" s="149"/>
      <c r="GT331" s="149"/>
      <c r="GU331" s="149"/>
      <c r="GV331" s="149"/>
      <c r="GW331" s="149"/>
      <c r="GX331" s="149"/>
      <c r="GY331" s="149"/>
      <c r="GZ331" s="149"/>
      <c r="HA331" s="149"/>
      <c r="HB331" s="149"/>
      <c r="HC331" s="149"/>
      <c r="HD331" s="149"/>
    </row>
    <row r="332" spans="1:212" s="148" customFormat="1">
      <c r="A332" s="161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  <c r="BL332" s="149"/>
      <c r="BM332" s="149"/>
      <c r="BN332" s="149"/>
      <c r="BO332" s="149"/>
      <c r="BP332" s="149"/>
      <c r="BQ332" s="149"/>
      <c r="BR332" s="149"/>
      <c r="BS332" s="149"/>
      <c r="BT332" s="149"/>
      <c r="BU332" s="149"/>
      <c r="BV332" s="149"/>
      <c r="BW332" s="149"/>
      <c r="BX332" s="149"/>
      <c r="BY332" s="149"/>
      <c r="BZ332" s="149"/>
      <c r="CA332" s="149"/>
      <c r="CB332" s="149"/>
      <c r="CC332" s="149"/>
      <c r="CD332" s="149"/>
      <c r="CE332" s="149"/>
      <c r="CF332" s="149"/>
      <c r="CG332" s="149"/>
      <c r="CH332" s="149"/>
      <c r="CI332" s="149"/>
      <c r="CJ332" s="149"/>
      <c r="CK332" s="149"/>
      <c r="CL332" s="149"/>
      <c r="CM332" s="149"/>
      <c r="CN332" s="149"/>
      <c r="CO332" s="149"/>
      <c r="CP332" s="149"/>
      <c r="CQ332" s="149"/>
      <c r="CR332" s="149"/>
      <c r="CS332" s="149"/>
      <c r="CT332" s="149"/>
      <c r="CU332" s="149"/>
      <c r="CV332" s="149"/>
      <c r="CW332" s="149"/>
      <c r="CX332" s="149"/>
      <c r="CY332" s="149"/>
      <c r="CZ332" s="149"/>
      <c r="DA332" s="149"/>
      <c r="DB332" s="149"/>
      <c r="DC332" s="149"/>
      <c r="DD332" s="149"/>
      <c r="DE332" s="149"/>
      <c r="DF332" s="149"/>
      <c r="DG332" s="149"/>
      <c r="DH332" s="149"/>
      <c r="DI332" s="149"/>
      <c r="DJ332" s="149"/>
      <c r="DK332" s="149"/>
      <c r="DL332" s="149"/>
      <c r="DM332" s="149"/>
      <c r="DN332" s="149"/>
      <c r="DO332" s="149"/>
      <c r="DP332" s="149"/>
      <c r="DQ332" s="149"/>
      <c r="DR332" s="149"/>
      <c r="DS332" s="149"/>
      <c r="DT332" s="149"/>
      <c r="DU332" s="149"/>
      <c r="DV332" s="149"/>
      <c r="DW332" s="149"/>
      <c r="DX332" s="149"/>
      <c r="DY332" s="149"/>
      <c r="DZ332" s="149"/>
      <c r="EA332" s="149"/>
      <c r="EB332" s="149"/>
      <c r="EC332" s="149"/>
      <c r="ED332" s="149"/>
      <c r="EE332" s="149"/>
      <c r="EF332" s="149"/>
      <c r="EG332" s="149"/>
      <c r="EH332" s="149"/>
      <c r="EI332" s="149"/>
      <c r="EJ332" s="149"/>
      <c r="EK332" s="149"/>
      <c r="EL332" s="149"/>
      <c r="EM332" s="149"/>
      <c r="EN332" s="149"/>
      <c r="EO332" s="149"/>
      <c r="EP332" s="149"/>
      <c r="EQ332" s="149"/>
      <c r="ER332" s="149"/>
      <c r="ES332" s="149"/>
      <c r="ET332" s="149"/>
      <c r="EU332" s="149"/>
      <c r="EV332" s="149"/>
      <c r="EW332" s="149"/>
      <c r="EX332" s="149"/>
      <c r="EY332" s="149"/>
      <c r="EZ332" s="149"/>
      <c r="FA332" s="149"/>
      <c r="FB332" s="149"/>
      <c r="FC332" s="149"/>
      <c r="FD332" s="149"/>
      <c r="FE332" s="149"/>
      <c r="FF332" s="149"/>
      <c r="FG332" s="149"/>
      <c r="FH332" s="149"/>
      <c r="FI332" s="149"/>
      <c r="FJ332" s="149"/>
      <c r="FK332" s="149"/>
      <c r="FL332" s="149"/>
      <c r="FM332" s="149"/>
      <c r="FN332" s="149"/>
      <c r="FO332" s="149"/>
      <c r="FP332" s="149"/>
      <c r="FQ332" s="149"/>
      <c r="FR332" s="149"/>
      <c r="FS332" s="149"/>
      <c r="FT332" s="149"/>
      <c r="FU332" s="149"/>
      <c r="FV332" s="149"/>
      <c r="FW332" s="149"/>
      <c r="FX332" s="149"/>
      <c r="FY332" s="149"/>
      <c r="FZ332" s="149"/>
      <c r="GA332" s="149"/>
      <c r="GB332" s="149"/>
      <c r="GC332" s="149"/>
      <c r="GD332" s="149"/>
      <c r="GE332" s="149"/>
      <c r="GF332" s="149"/>
      <c r="GG332" s="149"/>
      <c r="GH332" s="149"/>
      <c r="GI332" s="149"/>
      <c r="GJ332" s="149"/>
      <c r="GK332" s="149"/>
      <c r="GL332" s="149"/>
      <c r="GM332" s="149"/>
      <c r="GN332" s="149"/>
      <c r="GO332" s="149"/>
      <c r="GP332" s="149"/>
      <c r="GQ332" s="149"/>
      <c r="GR332" s="149"/>
      <c r="GS332" s="149"/>
      <c r="GT332" s="149"/>
      <c r="GU332" s="149"/>
      <c r="GV332" s="149"/>
      <c r="GW332" s="149"/>
      <c r="GX332" s="149"/>
      <c r="GY332" s="149"/>
      <c r="GZ332" s="149"/>
      <c r="HA332" s="149"/>
      <c r="HB332" s="149"/>
      <c r="HC332" s="149"/>
      <c r="HD332" s="149"/>
    </row>
    <row r="333" spans="1:212" s="148" customFormat="1">
      <c r="A333" s="161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  <c r="BL333" s="149"/>
      <c r="BM333" s="149"/>
      <c r="BN333" s="149"/>
      <c r="BO333" s="149"/>
      <c r="BP333" s="149"/>
      <c r="BQ333" s="149"/>
      <c r="BR333" s="149"/>
      <c r="BS333" s="149"/>
      <c r="BT333" s="149"/>
      <c r="BU333" s="149"/>
      <c r="BV333" s="149"/>
      <c r="BW333" s="149"/>
      <c r="BX333" s="149"/>
      <c r="BY333" s="149"/>
      <c r="BZ333" s="149"/>
      <c r="CA333" s="149"/>
      <c r="CB333" s="149"/>
      <c r="CC333" s="149"/>
      <c r="CD333" s="149"/>
      <c r="CE333" s="149"/>
      <c r="CF333" s="149"/>
      <c r="CG333" s="149"/>
      <c r="CH333" s="149"/>
      <c r="CI333" s="149"/>
      <c r="CJ333" s="149"/>
      <c r="CK333" s="149"/>
      <c r="CL333" s="149"/>
      <c r="CM333" s="149"/>
      <c r="CN333" s="149"/>
      <c r="CO333" s="149"/>
      <c r="CP333" s="149"/>
      <c r="CQ333" s="149"/>
      <c r="CR333" s="149"/>
      <c r="CS333" s="149"/>
      <c r="CT333" s="149"/>
      <c r="CU333" s="149"/>
      <c r="CV333" s="149"/>
      <c r="CW333" s="149"/>
      <c r="CX333" s="149"/>
      <c r="CY333" s="149"/>
      <c r="CZ333" s="149"/>
      <c r="DA333" s="149"/>
      <c r="DB333" s="149"/>
      <c r="DC333" s="149"/>
      <c r="DD333" s="149"/>
      <c r="DE333" s="149"/>
      <c r="DF333" s="149"/>
      <c r="DG333" s="149"/>
      <c r="DH333" s="149"/>
      <c r="DI333" s="149"/>
      <c r="DJ333" s="149"/>
      <c r="DK333" s="149"/>
      <c r="DL333" s="149"/>
      <c r="DM333" s="149"/>
      <c r="DN333" s="149"/>
      <c r="DO333" s="149"/>
      <c r="DP333" s="149"/>
      <c r="DQ333" s="149"/>
      <c r="DR333" s="149"/>
      <c r="DS333" s="149"/>
      <c r="DT333" s="149"/>
      <c r="DU333" s="149"/>
      <c r="DV333" s="149"/>
      <c r="DW333" s="149"/>
      <c r="DX333" s="149"/>
      <c r="DY333" s="149"/>
      <c r="DZ333" s="149"/>
      <c r="EA333" s="149"/>
      <c r="EB333" s="149"/>
      <c r="EC333" s="149"/>
      <c r="ED333" s="149"/>
      <c r="EE333" s="149"/>
      <c r="EF333" s="149"/>
      <c r="EG333" s="149"/>
      <c r="EH333" s="149"/>
      <c r="EI333" s="149"/>
      <c r="EJ333" s="149"/>
      <c r="EK333" s="149"/>
      <c r="EL333" s="149"/>
      <c r="EM333" s="149"/>
      <c r="EN333" s="149"/>
      <c r="EO333" s="149"/>
      <c r="EP333" s="149"/>
      <c r="EQ333" s="149"/>
      <c r="ER333" s="149"/>
      <c r="ES333" s="149"/>
      <c r="ET333" s="149"/>
      <c r="EU333" s="149"/>
      <c r="EV333" s="149"/>
      <c r="EW333" s="149"/>
      <c r="EX333" s="149"/>
      <c r="EY333" s="149"/>
      <c r="EZ333" s="149"/>
      <c r="FA333" s="149"/>
      <c r="FB333" s="149"/>
      <c r="FC333" s="149"/>
      <c r="FD333" s="149"/>
      <c r="FE333" s="149"/>
      <c r="FF333" s="149"/>
      <c r="FG333" s="149"/>
      <c r="FH333" s="149"/>
      <c r="FI333" s="149"/>
      <c r="FJ333" s="149"/>
      <c r="FK333" s="149"/>
      <c r="FL333" s="149"/>
      <c r="FM333" s="149"/>
      <c r="FN333" s="149"/>
      <c r="FO333" s="149"/>
      <c r="FP333" s="149"/>
      <c r="FQ333" s="149"/>
      <c r="FR333" s="149"/>
      <c r="FS333" s="149"/>
      <c r="FT333" s="149"/>
      <c r="FU333" s="149"/>
      <c r="FV333" s="149"/>
      <c r="FW333" s="149"/>
      <c r="FX333" s="149"/>
      <c r="FY333" s="149"/>
      <c r="FZ333" s="149"/>
      <c r="GA333" s="149"/>
      <c r="GB333" s="149"/>
      <c r="GC333" s="149"/>
      <c r="GD333" s="149"/>
      <c r="GE333" s="149"/>
      <c r="GF333" s="149"/>
      <c r="GG333" s="149"/>
      <c r="GH333" s="149"/>
      <c r="GI333" s="149"/>
      <c r="GJ333" s="149"/>
      <c r="GK333" s="149"/>
      <c r="GL333" s="149"/>
      <c r="GM333" s="149"/>
      <c r="GN333" s="149"/>
      <c r="GO333" s="149"/>
      <c r="GP333" s="149"/>
      <c r="GQ333" s="149"/>
      <c r="GR333" s="149"/>
      <c r="GS333" s="149"/>
      <c r="GT333" s="149"/>
      <c r="GU333" s="149"/>
      <c r="GV333" s="149"/>
      <c r="GW333" s="149"/>
      <c r="GX333" s="149"/>
      <c r="GY333" s="149"/>
      <c r="GZ333" s="149"/>
      <c r="HA333" s="149"/>
      <c r="HB333" s="149"/>
      <c r="HC333" s="149"/>
      <c r="HD333" s="149"/>
    </row>
    <row r="334" spans="1:212" s="148" customFormat="1">
      <c r="A334" s="161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149"/>
      <c r="CO334" s="149"/>
      <c r="CP334" s="149"/>
      <c r="CQ334" s="149"/>
      <c r="CR334" s="149"/>
      <c r="CS334" s="149"/>
      <c r="CT334" s="149"/>
      <c r="CU334" s="149"/>
      <c r="CV334" s="149"/>
      <c r="CW334" s="149"/>
      <c r="CX334" s="149"/>
      <c r="CY334" s="149"/>
      <c r="CZ334" s="149"/>
      <c r="DA334" s="149"/>
      <c r="DB334" s="149"/>
      <c r="DC334" s="149"/>
      <c r="DD334" s="149"/>
      <c r="DE334" s="149"/>
      <c r="DF334" s="149"/>
      <c r="DG334" s="149"/>
      <c r="DH334" s="149"/>
      <c r="DI334" s="149"/>
      <c r="DJ334" s="149"/>
      <c r="DK334" s="149"/>
      <c r="DL334" s="149"/>
      <c r="DM334" s="149"/>
      <c r="DN334" s="149"/>
      <c r="DO334" s="149"/>
      <c r="DP334" s="149"/>
      <c r="DQ334" s="149"/>
      <c r="DR334" s="149"/>
      <c r="DS334" s="149"/>
      <c r="DT334" s="149"/>
      <c r="DU334" s="149"/>
      <c r="DV334" s="149"/>
      <c r="DW334" s="149"/>
      <c r="DX334" s="149"/>
      <c r="DY334" s="149"/>
      <c r="DZ334" s="149"/>
      <c r="EA334" s="149"/>
      <c r="EB334" s="149"/>
      <c r="EC334" s="149"/>
      <c r="ED334" s="149"/>
      <c r="EE334" s="149"/>
      <c r="EF334" s="149"/>
      <c r="EG334" s="149"/>
      <c r="EH334" s="149"/>
      <c r="EI334" s="149"/>
      <c r="EJ334" s="149"/>
      <c r="EK334" s="149"/>
      <c r="EL334" s="149"/>
      <c r="EM334" s="149"/>
      <c r="EN334" s="149"/>
      <c r="EO334" s="149"/>
      <c r="EP334" s="149"/>
      <c r="EQ334" s="149"/>
      <c r="ER334" s="149"/>
      <c r="ES334" s="149"/>
      <c r="ET334" s="149"/>
      <c r="EU334" s="149"/>
      <c r="EV334" s="149"/>
      <c r="EW334" s="149"/>
      <c r="EX334" s="149"/>
      <c r="EY334" s="149"/>
      <c r="EZ334" s="149"/>
      <c r="FA334" s="149"/>
      <c r="FB334" s="149"/>
      <c r="FC334" s="149"/>
      <c r="FD334" s="149"/>
      <c r="FE334" s="149"/>
      <c r="FF334" s="149"/>
      <c r="FG334" s="149"/>
      <c r="FH334" s="149"/>
      <c r="FI334" s="149"/>
      <c r="FJ334" s="149"/>
      <c r="FK334" s="149"/>
      <c r="FL334" s="149"/>
      <c r="FM334" s="149"/>
      <c r="FN334" s="149"/>
      <c r="FO334" s="149"/>
      <c r="FP334" s="149"/>
      <c r="FQ334" s="149"/>
      <c r="FR334" s="149"/>
      <c r="FS334" s="149"/>
      <c r="FT334" s="149"/>
      <c r="FU334" s="149"/>
      <c r="FV334" s="149"/>
      <c r="FW334" s="149"/>
      <c r="FX334" s="149"/>
      <c r="FY334" s="149"/>
      <c r="FZ334" s="149"/>
      <c r="GA334" s="149"/>
      <c r="GB334" s="149"/>
      <c r="GC334" s="149"/>
      <c r="GD334" s="149"/>
      <c r="GE334" s="149"/>
      <c r="GF334" s="149"/>
      <c r="GG334" s="149"/>
      <c r="GH334" s="149"/>
      <c r="GI334" s="149"/>
      <c r="GJ334" s="149"/>
      <c r="GK334" s="149"/>
      <c r="GL334" s="149"/>
      <c r="GM334" s="149"/>
      <c r="GN334" s="149"/>
      <c r="GO334" s="149"/>
      <c r="GP334" s="149"/>
      <c r="GQ334" s="149"/>
      <c r="GR334" s="149"/>
      <c r="GS334" s="149"/>
      <c r="GT334" s="149"/>
      <c r="GU334" s="149"/>
      <c r="GV334" s="149"/>
      <c r="GW334" s="149"/>
      <c r="GX334" s="149"/>
      <c r="GY334" s="149"/>
      <c r="GZ334" s="149"/>
      <c r="HA334" s="149"/>
      <c r="HB334" s="149"/>
      <c r="HC334" s="149"/>
      <c r="HD334" s="149"/>
    </row>
    <row r="335" spans="1:212" s="148" customFormat="1">
      <c r="A335" s="161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  <c r="BL335" s="149"/>
      <c r="BM335" s="149"/>
      <c r="BN335" s="149"/>
      <c r="BO335" s="149"/>
      <c r="BP335" s="149"/>
      <c r="BQ335" s="149"/>
      <c r="BR335" s="149"/>
      <c r="BS335" s="149"/>
      <c r="BT335" s="149"/>
      <c r="BU335" s="149"/>
      <c r="BV335" s="149"/>
      <c r="BW335" s="149"/>
      <c r="BX335" s="149"/>
      <c r="BY335" s="149"/>
      <c r="BZ335" s="149"/>
      <c r="CA335" s="149"/>
      <c r="CB335" s="149"/>
      <c r="CC335" s="149"/>
      <c r="CD335" s="149"/>
      <c r="CE335" s="149"/>
      <c r="CF335" s="149"/>
      <c r="CG335" s="149"/>
      <c r="CH335" s="149"/>
      <c r="CI335" s="149"/>
      <c r="CJ335" s="149"/>
      <c r="CK335" s="149"/>
      <c r="CL335" s="149"/>
      <c r="CM335" s="149"/>
      <c r="CN335" s="149"/>
      <c r="CO335" s="149"/>
      <c r="CP335" s="149"/>
      <c r="CQ335" s="149"/>
      <c r="CR335" s="149"/>
      <c r="CS335" s="149"/>
      <c r="CT335" s="149"/>
      <c r="CU335" s="149"/>
      <c r="CV335" s="149"/>
      <c r="CW335" s="149"/>
      <c r="CX335" s="149"/>
      <c r="CY335" s="149"/>
      <c r="CZ335" s="149"/>
      <c r="DA335" s="149"/>
      <c r="DB335" s="149"/>
      <c r="DC335" s="149"/>
      <c r="DD335" s="149"/>
      <c r="DE335" s="149"/>
      <c r="DF335" s="149"/>
      <c r="DG335" s="149"/>
      <c r="DH335" s="149"/>
      <c r="DI335" s="149"/>
      <c r="DJ335" s="149"/>
      <c r="DK335" s="149"/>
      <c r="DL335" s="149"/>
      <c r="DM335" s="149"/>
      <c r="DN335" s="149"/>
      <c r="DO335" s="149"/>
      <c r="DP335" s="149"/>
      <c r="DQ335" s="149"/>
      <c r="DR335" s="149"/>
      <c r="DS335" s="149"/>
      <c r="DT335" s="149"/>
      <c r="DU335" s="149"/>
      <c r="DV335" s="149"/>
      <c r="DW335" s="149"/>
      <c r="DX335" s="149"/>
      <c r="DY335" s="149"/>
      <c r="DZ335" s="149"/>
      <c r="EA335" s="149"/>
      <c r="EB335" s="149"/>
      <c r="EC335" s="149"/>
      <c r="ED335" s="149"/>
      <c r="EE335" s="149"/>
      <c r="EF335" s="149"/>
      <c r="EG335" s="149"/>
      <c r="EH335" s="149"/>
      <c r="EI335" s="149"/>
      <c r="EJ335" s="149"/>
      <c r="EK335" s="149"/>
      <c r="EL335" s="149"/>
      <c r="EM335" s="149"/>
      <c r="EN335" s="149"/>
      <c r="EO335" s="149"/>
      <c r="EP335" s="149"/>
      <c r="EQ335" s="149"/>
      <c r="ER335" s="149"/>
      <c r="ES335" s="149"/>
      <c r="ET335" s="149"/>
      <c r="EU335" s="149"/>
      <c r="EV335" s="149"/>
      <c r="EW335" s="149"/>
      <c r="EX335" s="149"/>
      <c r="EY335" s="149"/>
      <c r="EZ335" s="149"/>
      <c r="FA335" s="149"/>
      <c r="FB335" s="149"/>
      <c r="FC335" s="149"/>
      <c r="FD335" s="149"/>
      <c r="FE335" s="149"/>
      <c r="FF335" s="149"/>
      <c r="FG335" s="149"/>
      <c r="FH335" s="149"/>
      <c r="FI335" s="149"/>
      <c r="FJ335" s="149"/>
      <c r="FK335" s="149"/>
      <c r="FL335" s="149"/>
      <c r="FM335" s="149"/>
      <c r="FN335" s="149"/>
      <c r="FO335" s="149"/>
      <c r="FP335" s="149"/>
      <c r="FQ335" s="149"/>
      <c r="FR335" s="149"/>
      <c r="FS335" s="149"/>
      <c r="FT335" s="149"/>
      <c r="FU335" s="149"/>
      <c r="FV335" s="149"/>
      <c r="FW335" s="149"/>
      <c r="FX335" s="149"/>
      <c r="FY335" s="149"/>
      <c r="FZ335" s="149"/>
      <c r="GA335" s="149"/>
      <c r="GB335" s="149"/>
      <c r="GC335" s="149"/>
      <c r="GD335" s="149"/>
      <c r="GE335" s="149"/>
      <c r="GF335" s="149"/>
      <c r="GG335" s="149"/>
      <c r="GH335" s="149"/>
      <c r="GI335" s="149"/>
      <c r="GJ335" s="149"/>
      <c r="GK335" s="149"/>
      <c r="GL335" s="149"/>
      <c r="GM335" s="149"/>
      <c r="GN335" s="149"/>
      <c r="GO335" s="149"/>
      <c r="GP335" s="149"/>
      <c r="GQ335" s="149"/>
      <c r="GR335" s="149"/>
      <c r="GS335" s="149"/>
      <c r="GT335" s="149"/>
      <c r="GU335" s="149"/>
      <c r="GV335" s="149"/>
      <c r="GW335" s="149"/>
      <c r="GX335" s="149"/>
      <c r="GY335" s="149"/>
      <c r="GZ335" s="149"/>
      <c r="HA335" s="149"/>
      <c r="HB335" s="149"/>
      <c r="HC335" s="149"/>
      <c r="HD335" s="149"/>
    </row>
    <row r="336" spans="1:212" s="148" customFormat="1">
      <c r="A336" s="161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  <c r="BL336" s="149"/>
      <c r="BM336" s="149"/>
      <c r="BN336" s="149"/>
      <c r="BO336" s="149"/>
      <c r="BP336" s="149"/>
      <c r="BQ336" s="149"/>
      <c r="BR336" s="149"/>
      <c r="BS336" s="149"/>
      <c r="BT336" s="149"/>
      <c r="BU336" s="149"/>
      <c r="BV336" s="149"/>
      <c r="BW336" s="149"/>
      <c r="BX336" s="149"/>
      <c r="BY336" s="149"/>
      <c r="BZ336" s="149"/>
      <c r="CA336" s="149"/>
      <c r="CB336" s="149"/>
      <c r="CC336" s="149"/>
      <c r="CD336" s="149"/>
      <c r="CE336" s="149"/>
      <c r="CF336" s="149"/>
      <c r="CG336" s="149"/>
      <c r="CH336" s="149"/>
      <c r="CI336" s="149"/>
      <c r="CJ336" s="149"/>
      <c r="CK336" s="149"/>
      <c r="CL336" s="149"/>
      <c r="CM336" s="149"/>
      <c r="CN336" s="149"/>
      <c r="CO336" s="149"/>
      <c r="CP336" s="149"/>
      <c r="CQ336" s="149"/>
      <c r="CR336" s="149"/>
      <c r="CS336" s="149"/>
      <c r="CT336" s="149"/>
      <c r="CU336" s="149"/>
      <c r="CV336" s="149"/>
      <c r="CW336" s="149"/>
      <c r="CX336" s="149"/>
      <c r="CY336" s="149"/>
      <c r="CZ336" s="149"/>
      <c r="DA336" s="149"/>
      <c r="DB336" s="149"/>
      <c r="DC336" s="149"/>
      <c r="DD336" s="149"/>
      <c r="DE336" s="149"/>
      <c r="DF336" s="149"/>
      <c r="DG336" s="149"/>
      <c r="DH336" s="149"/>
      <c r="DI336" s="149"/>
      <c r="DJ336" s="149"/>
      <c r="DK336" s="149"/>
      <c r="DL336" s="149"/>
      <c r="DM336" s="149"/>
      <c r="DN336" s="149"/>
      <c r="DO336" s="149"/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49"/>
      <c r="DZ336" s="149"/>
      <c r="EA336" s="149"/>
      <c r="EB336" s="149"/>
      <c r="EC336" s="149"/>
      <c r="ED336" s="149"/>
      <c r="EE336" s="149"/>
      <c r="EF336" s="149"/>
      <c r="EG336" s="149"/>
      <c r="EH336" s="149"/>
      <c r="EI336" s="149"/>
      <c r="EJ336" s="149"/>
      <c r="EK336" s="149"/>
      <c r="EL336" s="149"/>
      <c r="EM336" s="149"/>
      <c r="EN336" s="149"/>
      <c r="EO336" s="149"/>
      <c r="EP336" s="149"/>
      <c r="EQ336" s="149"/>
      <c r="ER336" s="149"/>
      <c r="ES336" s="149"/>
      <c r="ET336" s="149"/>
      <c r="EU336" s="149"/>
      <c r="EV336" s="149"/>
      <c r="EW336" s="149"/>
      <c r="EX336" s="149"/>
      <c r="EY336" s="149"/>
      <c r="EZ336" s="149"/>
      <c r="FA336" s="149"/>
      <c r="FB336" s="149"/>
      <c r="FC336" s="149"/>
      <c r="FD336" s="149"/>
      <c r="FE336" s="149"/>
      <c r="FF336" s="149"/>
      <c r="FG336" s="149"/>
      <c r="FH336" s="149"/>
      <c r="FI336" s="149"/>
      <c r="FJ336" s="149"/>
      <c r="FK336" s="149"/>
      <c r="FL336" s="149"/>
      <c r="FM336" s="149"/>
      <c r="FN336" s="149"/>
      <c r="FO336" s="149"/>
      <c r="FP336" s="149"/>
      <c r="FQ336" s="149"/>
      <c r="FR336" s="149"/>
      <c r="FS336" s="149"/>
      <c r="FT336" s="149"/>
      <c r="FU336" s="149"/>
      <c r="FV336" s="149"/>
      <c r="FW336" s="149"/>
      <c r="FX336" s="149"/>
      <c r="FY336" s="149"/>
      <c r="FZ336" s="149"/>
      <c r="GA336" s="149"/>
      <c r="GB336" s="149"/>
      <c r="GC336" s="149"/>
      <c r="GD336" s="149"/>
      <c r="GE336" s="149"/>
      <c r="GF336" s="149"/>
      <c r="GG336" s="149"/>
      <c r="GH336" s="149"/>
      <c r="GI336" s="149"/>
      <c r="GJ336" s="149"/>
      <c r="GK336" s="149"/>
      <c r="GL336" s="149"/>
      <c r="GM336" s="149"/>
      <c r="GN336" s="149"/>
      <c r="GO336" s="149"/>
      <c r="GP336" s="149"/>
      <c r="GQ336" s="149"/>
      <c r="GR336" s="149"/>
      <c r="GS336" s="149"/>
      <c r="GT336" s="149"/>
      <c r="GU336" s="149"/>
      <c r="GV336" s="149"/>
      <c r="GW336" s="149"/>
      <c r="GX336" s="149"/>
      <c r="GY336" s="149"/>
      <c r="GZ336" s="149"/>
      <c r="HA336" s="149"/>
      <c r="HB336" s="149"/>
      <c r="HC336" s="149"/>
      <c r="HD336" s="149"/>
    </row>
    <row r="337" spans="1:212" s="148" customFormat="1">
      <c r="A337" s="161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  <c r="BL337" s="149"/>
      <c r="BM337" s="149"/>
      <c r="BN337" s="149"/>
      <c r="BO337" s="149"/>
      <c r="BP337" s="149"/>
      <c r="BQ337" s="149"/>
      <c r="BR337" s="149"/>
      <c r="BS337" s="149"/>
      <c r="BT337" s="149"/>
      <c r="BU337" s="149"/>
      <c r="BV337" s="149"/>
      <c r="BW337" s="149"/>
      <c r="BX337" s="149"/>
      <c r="BY337" s="149"/>
      <c r="BZ337" s="149"/>
      <c r="CA337" s="149"/>
      <c r="CB337" s="149"/>
      <c r="CC337" s="149"/>
      <c r="CD337" s="149"/>
      <c r="CE337" s="149"/>
      <c r="CF337" s="149"/>
      <c r="CG337" s="149"/>
      <c r="CH337" s="149"/>
      <c r="CI337" s="149"/>
      <c r="CJ337" s="149"/>
      <c r="CK337" s="149"/>
      <c r="CL337" s="149"/>
      <c r="CM337" s="149"/>
      <c r="CN337" s="149"/>
      <c r="CO337" s="149"/>
      <c r="CP337" s="149"/>
      <c r="CQ337" s="149"/>
      <c r="CR337" s="149"/>
      <c r="CS337" s="149"/>
      <c r="CT337" s="149"/>
      <c r="CU337" s="149"/>
      <c r="CV337" s="149"/>
      <c r="CW337" s="149"/>
      <c r="CX337" s="149"/>
      <c r="CY337" s="149"/>
      <c r="CZ337" s="149"/>
      <c r="DA337" s="149"/>
      <c r="DB337" s="149"/>
      <c r="DC337" s="149"/>
      <c r="DD337" s="149"/>
      <c r="DE337" s="149"/>
      <c r="DF337" s="149"/>
      <c r="DG337" s="149"/>
      <c r="DH337" s="149"/>
      <c r="DI337" s="149"/>
      <c r="DJ337" s="149"/>
      <c r="DK337" s="149"/>
      <c r="DL337" s="149"/>
      <c r="DM337" s="149"/>
      <c r="DN337" s="149"/>
      <c r="DO337" s="149"/>
      <c r="DP337" s="149"/>
      <c r="DQ337" s="149"/>
      <c r="DR337" s="149"/>
      <c r="DS337" s="149"/>
      <c r="DT337" s="149"/>
      <c r="DU337" s="149"/>
      <c r="DV337" s="149"/>
      <c r="DW337" s="149"/>
      <c r="DX337" s="149"/>
      <c r="DY337" s="149"/>
      <c r="DZ337" s="149"/>
      <c r="EA337" s="149"/>
      <c r="EB337" s="149"/>
      <c r="EC337" s="149"/>
      <c r="ED337" s="149"/>
      <c r="EE337" s="149"/>
      <c r="EF337" s="149"/>
      <c r="EG337" s="149"/>
      <c r="EH337" s="149"/>
      <c r="EI337" s="149"/>
      <c r="EJ337" s="149"/>
      <c r="EK337" s="149"/>
      <c r="EL337" s="149"/>
      <c r="EM337" s="149"/>
      <c r="EN337" s="149"/>
      <c r="EO337" s="149"/>
      <c r="EP337" s="149"/>
      <c r="EQ337" s="149"/>
      <c r="ER337" s="149"/>
      <c r="ES337" s="149"/>
      <c r="ET337" s="149"/>
      <c r="EU337" s="149"/>
      <c r="EV337" s="149"/>
      <c r="EW337" s="149"/>
      <c r="EX337" s="149"/>
      <c r="EY337" s="149"/>
      <c r="EZ337" s="149"/>
      <c r="FA337" s="149"/>
      <c r="FB337" s="149"/>
      <c r="FC337" s="149"/>
      <c r="FD337" s="149"/>
      <c r="FE337" s="149"/>
      <c r="FF337" s="149"/>
      <c r="FG337" s="149"/>
      <c r="FH337" s="149"/>
      <c r="FI337" s="149"/>
      <c r="FJ337" s="149"/>
      <c r="FK337" s="149"/>
      <c r="FL337" s="149"/>
      <c r="FM337" s="149"/>
      <c r="FN337" s="149"/>
      <c r="FO337" s="149"/>
      <c r="FP337" s="149"/>
      <c r="FQ337" s="149"/>
      <c r="FR337" s="149"/>
      <c r="FS337" s="149"/>
      <c r="FT337" s="149"/>
      <c r="FU337" s="149"/>
      <c r="FV337" s="149"/>
      <c r="FW337" s="149"/>
      <c r="FX337" s="149"/>
      <c r="FY337" s="149"/>
      <c r="FZ337" s="149"/>
      <c r="GA337" s="149"/>
      <c r="GB337" s="149"/>
      <c r="GC337" s="149"/>
      <c r="GD337" s="149"/>
      <c r="GE337" s="149"/>
      <c r="GF337" s="149"/>
      <c r="GG337" s="149"/>
      <c r="GH337" s="149"/>
      <c r="GI337" s="149"/>
      <c r="GJ337" s="149"/>
      <c r="GK337" s="149"/>
      <c r="GL337" s="149"/>
      <c r="GM337" s="149"/>
      <c r="GN337" s="149"/>
      <c r="GO337" s="149"/>
      <c r="GP337" s="149"/>
      <c r="GQ337" s="149"/>
      <c r="GR337" s="149"/>
      <c r="GS337" s="149"/>
      <c r="GT337" s="149"/>
      <c r="GU337" s="149"/>
      <c r="GV337" s="149"/>
      <c r="GW337" s="149"/>
      <c r="GX337" s="149"/>
      <c r="GY337" s="149"/>
      <c r="GZ337" s="149"/>
      <c r="HA337" s="149"/>
      <c r="HB337" s="149"/>
      <c r="HC337" s="149"/>
      <c r="HD337" s="149"/>
    </row>
    <row r="338" spans="1:212" s="148" customFormat="1">
      <c r="A338" s="161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  <c r="BL338" s="149"/>
      <c r="BM338" s="149"/>
      <c r="BN338" s="149"/>
      <c r="BO338" s="149"/>
      <c r="BP338" s="149"/>
      <c r="BQ338" s="149"/>
      <c r="BR338" s="149"/>
      <c r="BS338" s="149"/>
      <c r="BT338" s="149"/>
      <c r="BU338" s="149"/>
      <c r="BV338" s="149"/>
      <c r="BW338" s="149"/>
      <c r="BX338" s="149"/>
      <c r="BY338" s="149"/>
      <c r="BZ338" s="149"/>
      <c r="CA338" s="149"/>
      <c r="CB338" s="149"/>
      <c r="CC338" s="149"/>
      <c r="CD338" s="149"/>
      <c r="CE338" s="149"/>
      <c r="CF338" s="149"/>
      <c r="CG338" s="149"/>
      <c r="CH338" s="149"/>
      <c r="CI338" s="149"/>
      <c r="CJ338" s="149"/>
      <c r="CK338" s="149"/>
      <c r="CL338" s="149"/>
      <c r="CM338" s="149"/>
      <c r="CN338" s="149"/>
      <c r="CO338" s="149"/>
      <c r="CP338" s="149"/>
      <c r="CQ338" s="149"/>
      <c r="CR338" s="149"/>
      <c r="CS338" s="149"/>
      <c r="CT338" s="149"/>
      <c r="CU338" s="149"/>
      <c r="CV338" s="149"/>
      <c r="CW338" s="149"/>
      <c r="CX338" s="149"/>
      <c r="CY338" s="149"/>
      <c r="CZ338" s="149"/>
      <c r="DA338" s="149"/>
      <c r="DB338" s="149"/>
      <c r="DC338" s="149"/>
      <c r="DD338" s="149"/>
      <c r="DE338" s="149"/>
      <c r="DF338" s="149"/>
      <c r="DG338" s="149"/>
      <c r="DH338" s="149"/>
      <c r="DI338" s="149"/>
      <c r="DJ338" s="149"/>
      <c r="DK338" s="149"/>
      <c r="DL338" s="149"/>
      <c r="DM338" s="149"/>
      <c r="DN338" s="149"/>
      <c r="DO338" s="149"/>
      <c r="DP338" s="149"/>
      <c r="DQ338" s="149"/>
      <c r="DR338" s="149"/>
      <c r="DS338" s="149"/>
      <c r="DT338" s="149"/>
      <c r="DU338" s="149"/>
      <c r="DV338" s="149"/>
      <c r="DW338" s="149"/>
      <c r="DX338" s="149"/>
      <c r="DY338" s="149"/>
      <c r="DZ338" s="149"/>
      <c r="EA338" s="149"/>
      <c r="EB338" s="149"/>
      <c r="EC338" s="149"/>
      <c r="ED338" s="149"/>
      <c r="EE338" s="149"/>
      <c r="EF338" s="149"/>
      <c r="EG338" s="149"/>
      <c r="EH338" s="149"/>
      <c r="EI338" s="149"/>
      <c r="EJ338" s="149"/>
      <c r="EK338" s="149"/>
      <c r="EL338" s="149"/>
      <c r="EM338" s="149"/>
      <c r="EN338" s="149"/>
      <c r="EO338" s="149"/>
      <c r="EP338" s="149"/>
      <c r="EQ338" s="149"/>
      <c r="ER338" s="149"/>
      <c r="ES338" s="149"/>
      <c r="ET338" s="149"/>
      <c r="EU338" s="149"/>
      <c r="EV338" s="149"/>
      <c r="EW338" s="149"/>
      <c r="EX338" s="149"/>
      <c r="EY338" s="149"/>
      <c r="EZ338" s="149"/>
      <c r="FA338" s="149"/>
      <c r="FB338" s="149"/>
      <c r="FC338" s="149"/>
      <c r="FD338" s="149"/>
      <c r="FE338" s="149"/>
      <c r="FF338" s="149"/>
      <c r="FG338" s="149"/>
      <c r="FH338" s="149"/>
      <c r="FI338" s="149"/>
      <c r="FJ338" s="149"/>
      <c r="FK338" s="149"/>
      <c r="FL338" s="149"/>
      <c r="FM338" s="149"/>
      <c r="FN338" s="149"/>
      <c r="FO338" s="149"/>
      <c r="FP338" s="149"/>
      <c r="FQ338" s="149"/>
      <c r="FR338" s="149"/>
      <c r="FS338" s="149"/>
      <c r="FT338" s="149"/>
      <c r="FU338" s="149"/>
      <c r="FV338" s="149"/>
      <c r="FW338" s="149"/>
      <c r="FX338" s="149"/>
      <c r="FY338" s="149"/>
      <c r="FZ338" s="149"/>
      <c r="GA338" s="149"/>
      <c r="GB338" s="149"/>
      <c r="GC338" s="149"/>
      <c r="GD338" s="149"/>
      <c r="GE338" s="149"/>
      <c r="GF338" s="149"/>
      <c r="GG338" s="149"/>
      <c r="GH338" s="149"/>
      <c r="GI338" s="149"/>
      <c r="GJ338" s="149"/>
      <c r="GK338" s="149"/>
      <c r="GL338" s="149"/>
      <c r="GM338" s="149"/>
      <c r="GN338" s="149"/>
      <c r="GO338" s="149"/>
      <c r="GP338" s="149"/>
      <c r="GQ338" s="149"/>
      <c r="GR338" s="149"/>
      <c r="GS338" s="149"/>
      <c r="GT338" s="149"/>
      <c r="GU338" s="149"/>
      <c r="GV338" s="149"/>
      <c r="GW338" s="149"/>
      <c r="GX338" s="149"/>
      <c r="GY338" s="149"/>
      <c r="GZ338" s="149"/>
      <c r="HA338" s="149"/>
      <c r="HB338" s="149"/>
      <c r="HC338" s="149"/>
      <c r="HD338" s="149"/>
    </row>
    <row r="339" spans="1:212" s="148" customFormat="1">
      <c r="A339" s="161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  <c r="BL339" s="149"/>
      <c r="BM339" s="149"/>
      <c r="BN339" s="149"/>
      <c r="BO339" s="149"/>
      <c r="BP339" s="149"/>
      <c r="BQ339" s="149"/>
      <c r="BR339" s="149"/>
      <c r="BS339" s="149"/>
      <c r="BT339" s="149"/>
      <c r="BU339" s="149"/>
      <c r="BV339" s="149"/>
      <c r="BW339" s="149"/>
      <c r="BX339" s="149"/>
      <c r="BY339" s="149"/>
      <c r="BZ339" s="149"/>
      <c r="CA339" s="149"/>
      <c r="CB339" s="149"/>
      <c r="CC339" s="149"/>
      <c r="CD339" s="149"/>
      <c r="CE339" s="149"/>
      <c r="CF339" s="149"/>
      <c r="CG339" s="149"/>
      <c r="CH339" s="149"/>
      <c r="CI339" s="149"/>
      <c r="CJ339" s="149"/>
      <c r="CK339" s="149"/>
      <c r="CL339" s="149"/>
      <c r="CM339" s="149"/>
      <c r="CN339" s="149"/>
      <c r="CO339" s="149"/>
      <c r="CP339" s="149"/>
      <c r="CQ339" s="149"/>
      <c r="CR339" s="149"/>
      <c r="CS339" s="149"/>
      <c r="CT339" s="149"/>
      <c r="CU339" s="149"/>
      <c r="CV339" s="149"/>
      <c r="CW339" s="149"/>
      <c r="CX339" s="149"/>
      <c r="CY339" s="149"/>
      <c r="CZ339" s="149"/>
      <c r="DA339" s="149"/>
      <c r="DB339" s="149"/>
      <c r="DC339" s="149"/>
      <c r="DD339" s="149"/>
      <c r="DE339" s="149"/>
      <c r="DF339" s="149"/>
      <c r="DG339" s="149"/>
      <c r="DH339" s="149"/>
      <c r="DI339" s="149"/>
      <c r="DJ339" s="149"/>
      <c r="DK339" s="149"/>
      <c r="DL339" s="149"/>
      <c r="DM339" s="149"/>
      <c r="DN339" s="149"/>
      <c r="DO339" s="149"/>
      <c r="DP339" s="149"/>
      <c r="DQ339" s="149"/>
      <c r="DR339" s="149"/>
      <c r="DS339" s="149"/>
      <c r="DT339" s="149"/>
      <c r="DU339" s="149"/>
      <c r="DV339" s="149"/>
      <c r="DW339" s="149"/>
      <c r="DX339" s="149"/>
      <c r="DY339" s="149"/>
      <c r="DZ339" s="149"/>
      <c r="EA339" s="149"/>
      <c r="EB339" s="149"/>
      <c r="EC339" s="149"/>
      <c r="ED339" s="149"/>
      <c r="EE339" s="149"/>
      <c r="EF339" s="149"/>
      <c r="EG339" s="149"/>
      <c r="EH339" s="149"/>
      <c r="EI339" s="149"/>
      <c r="EJ339" s="149"/>
      <c r="EK339" s="149"/>
      <c r="EL339" s="149"/>
      <c r="EM339" s="149"/>
      <c r="EN339" s="149"/>
      <c r="EO339" s="149"/>
      <c r="EP339" s="149"/>
      <c r="EQ339" s="149"/>
      <c r="ER339" s="149"/>
      <c r="ES339" s="149"/>
      <c r="ET339" s="149"/>
      <c r="EU339" s="149"/>
      <c r="EV339" s="149"/>
      <c r="EW339" s="149"/>
      <c r="EX339" s="149"/>
      <c r="EY339" s="149"/>
      <c r="EZ339" s="149"/>
      <c r="FA339" s="149"/>
      <c r="FB339" s="149"/>
      <c r="FC339" s="149"/>
      <c r="FD339" s="149"/>
      <c r="FE339" s="149"/>
      <c r="FF339" s="149"/>
      <c r="FG339" s="149"/>
      <c r="FH339" s="149"/>
      <c r="FI339" s="149"/>
      <c r="FJ339" s="149"/>
      <c r="FK339" s="149"/>
      <c r="FL339" s="149"/>
      <c r="FM339" s="149"/>
      <c r="FN339" s="149"/>
      <c r="FO339" s="149"/>
      <c r="FP339" s="149"/>
      <c r="FQ339" s="149"/>
      <c r="FR339" s="149"/>
      <c r="FS339" s="149"/>
      <c r="FT339" s="149"/>
      <c r="FU339" s="149"/>
      <c r="FV339" s="149"/>
      <c r="FW339" s="149"/>
      <c r="FX339" s="149"/>
      <c r="FY339" s="149"/>
      <c r="FZ339" s="149"/>
      <c r="GA339" s="149"/>
      <c r="GB339" s="149"/>
      <c r="GC339" s="149"/>
      <c r="GD339" s="149"/>
      <c r="GE339" s="149"/>
      <c r="GF339" s="149"/>
      <c r="GG339" s="149"/>
      <c r="GH339" s="149"/>
      <c r="GI339" s="149"/>
      <c r="GJ339" s="149"/>
      <c r="GK339" s="149"/>
      <c r="GL339" s="149"/>
      <c r="GM339" s="149"/>
      <c r="GN339" s="149"/>
      <c r="GO339" s="149"/>
      <c r="GP339" s="149"/>
      <c r="GQ339" s="149"/>
      <c r="GR339" s="149"/>
      <c r="GS339" s="149"/>
      <c r="GT339" s="149"/>
      <c r="GU339" s="149"/>
      <c r="GV339" s="149"/>
      <c r="GW339" s="149"/>
      <c r="GX339" s="149"/>
      <c r="GY339" s="149"/>
      <c r="GZ339" s="149"/>
      <c r="HA339" s="149"/>
      <c r="HB339" s="149"/>
      <c r="HC339" s="149"/>
      <c r="HD339" s="149"/>
    </row>
    <row r="340" spans="1:212" s="148" customFormat="1">
      <c r="A340" s="161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  <c r="BL340" s="149"/>
      <c r="BM340" s="149"/>
      <c r="BN340" s="149"/>
      <c r="BO340" s="149"/>
      <c r="BP340" s="149"/>
      <c r="BQ340" s="149"/>
      <c r="BR340" s="149"/>
      <c r="BS340" s="149"/>
      <c r="BT340" s="149"/>
      <c r="BU340" s="149"/>
      <c r="BV340" s="149"/>
      <c r="BW340" s="149"/>
      <c r="BX340" s="149"/>
      <c r="BY340" s="149"/>
      <c r="BZ340" s="149"/>
      <c r="CA340" s="149"/>
      <c r="CB340" s="149"/>
      <c r="CC340" s="149"/>
      <c r="CD340" s="149"/>
      <c r="CE340" s="149"/>
      <c r="CF340" s="149"/>
      <c r="CG340" s="149"/>
      <c r="CH340" s="149"/>
      <c r="CI340" s="149"/>
      <c r="CJ340" s="149"/>
      <c r="CK340" s="149"/>
      <c r="CL340" s="149"/>
      <c r="CM340" s="149"/>
      <c r="CN340" s="149"/>
      <c r="CO340" s="149"/>
      <c r="CP340" s="149"/>
      <c r="CQ340" s="149"/>
      <c r="CR340" s="149"/>
      <c r="CS340" s="149"/>
      <c r="CT340" s="149"/>
      <c r="CU340" s="149"/>
      <c r="CV340" s="149"/>
      <c r="CW340" s="149"/>
      <c r="CX340" s="149"/>
      <c r="CY340" s="149"/>
      <c r="CZ340" s="149"/>
      <c r="DA340" s="149"/>
      <c r="DB340" s="149"/>
      <c r="DC340" s="149"/>
      <c r="DD340" s="149"/>
      <c r="DE340" s="149"/>
      <c r="DF340" s="149"/>
      <c r="DG340" s="149"/>
      <c r="DH340" s="149"/>
      <c r="DI340" s="149"/>
      <c r="DJ340" s="149"/>
      <c r="DK340" s="149"/>
      <c r="DL340" s="149"/>
      <c r="DM340" s="149"/>
      <c r="DN340" s="149"/>
      <c r="DO340" s="149"/>
      <c r="DP340" s="149"/>
      <c r="DQ340" s="149"/>
      <c r="DR340" s="149"/>
      <c r="DS340" s="149"/>
      <c r="DT340" s="149"/>
      <c r="DU340" s="149"/>
      <c r="DV340" s="149"/>
      <c r="DW340" s="149"/>
      <c r="DX340" s="149"/>
      <c r="DY340" s="149"/>
      <c r="DZ340" s="149"/>
      <c r="EA340" s="149"/>
      <c r="EB340" s="149"/>
      <c r="EC340" s="149"/>
      <c r="ED340" s="149"/>
      <c r="EE340" s="149"/>
      <c r="EF340" s="149"/>
      <c r="EG340" s="149"/>
      <c r="EH340" s="149"/>
      <c r="EI340" s="149"/>
      <c r="EJ340" s="149"/>
      <c r="EK340" s="149"/>
      <c r="EL340" s="149"/>
      <c r="EM340" s="149"/>
      <c r="EN340" s="149"/>
      <c r="EO340" s="149"/>
      <c r="EP340" s="149"/>
      <c r="EQ340" s="149"/>
      <c r="ER340" s="149"/>
      <c r="ES340" s="149"/>
      <c r="ET340" s="149"/>
      <c r="EU340" s="149"/>
      <c r="EV340" s="149"/>
      <c r="EW340" s="149"/>
      <c r="EX340" s="149"/>
      <c r="EY340" s="149"/>
      <c r="EZ340" s="149"/>
      <c r="FA340" s="149"/>
      <c r="FB340" s="149"/>
      <c r="FC340" s="149"/>
      <c r="FD340" s="149"/>
      <c r="FE340" s="149"/>
      <c r="FF340" s="149"/>
      <c r="FG340" s="149"/>
      <c r="FH340" s="149"/>
      <c r="FI340" s="149"/>
      <c r="FJ340" s="149"/>
      <c r="FK340" s="149"/>
      <c r="FL340" s="149"/>
      <c r="FM340" s="149"/>
      <c r="FN340" s="149"/>
      <c r="FO340" s="149"/>
      <c r="FP340" s="149"/>
      <c r="FQ340" s="149"/>
      <c r="FR340" s="149"/>
      <c r="FS340" s="149"/>
      <c r="FT340" s="149"/>
      <c r="FU340" s="149"/>
      <c r="FV340" s="149"/>
      <c r="FW340" s="149"/>
      <c r="FX340" s="149"/>
      <c r="FY340" s="149"/>
      <c r="FZ340" s="149"/>
      <c r="GA340" s="149"/>
      <c r="GB340" s="149"/>
      <c r="GC340" s="149"/>
      <c r="GD340" s="149"/>
      <c r="GE340" s="149"/>
      <c r="GF340" s="149"/>
      <c r="GG340" s="149"/>
      <c r="GH340" s="149"/>
      <c r="GI340" s="149"/>
      <c r="GJ340" s="149"/>
      <c r="GK340" s="149"/>
      <c r="GL340" s="149"/>
      <c r="GM340" s="149"/>
      <c r="GN340" s="149"/>
      <c r="GO340" s="149"/>
      <c r="GP340" s="149"/>
      <c r="GQ340" s="149"/>
      <c r="GR340" s="149"/>
      <c r="GS340" s="149"/>
      <c r="GT340" s="149"/>
      <c r="GU340" s="149"/>
      <c r="GV340" s="149"/>
      <c r="GW340" s="149"/>
      <c r="GX340" s="149"/>
      <c r="GY340" s="149"/>
      <c r="GZ340" s="149"/>
      <c r="HA340" s="149"/>
      <c r="HB340" s="149"/>
      <c r="HC340" s="149"/>
      <c r="HD340" s="149"/>
    </row>
    <row r="341" spans="1:212" s="148" customFormat="1">
      <c r="A341" s="161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  <c r="BL341" s="149"/>
      <c r="BM341" s="149"/>
      <c r="BN341" s="149"/>
      <c r="BO341" s="149"/>
      <c r="BP341" s="149"/>
      <c r="BQ341" s="149"/>
      <c r="BR341" s="149"/>
      <c r="BS341" s="149"/>
      <c r="BT341" s="149"/>
      <c r="BU341" s="149"/>
      <c r="BV341" s="149"/>
      <c r="BW341" s="149"/>
      <c r="BX341" s="149"/>
      <c r="BY341" s="149"/>
      <c r="BZ341" s="149"/>
      <c r="CA341" s="149"/>
      <c r="CB341" s="149"/>
      <c r="CC341" s="149"/>
      <c r="CD341" s="149"/>
      <c r="CE341" s="149"/>
      <c r="CF341" s="149"/>
      <c r="CG341" s="149"/>
      <c r="CH341" s="149"/>
      <c r="CI341" s="149"/>
      <c r="CJ341" s="149"/>
      <c r="CK341" s="149"/>
      <c r="CL341" s="149"/>
      <c r="CM341" s="149"/>
      <c r="CN341" s="149"/>
      <c r="CO341" s="149"/>
      <c r="CP341" s="149"/>
      <c r="CQ341" s="149"/>
      <c r="CR341" s="149"/>
      <c r="CS341" s="149"/>
      <c r="CT341" s="149"/>
      <c r="CU341" s="149"/>
      <c r="CV341" s="149"/>
      <c r="CW341" s="149"/>
      <c r="CX341" s="149"/>
      <c r="CY341" s="149"/>
      <c r="CZ341" s="149"/>
      <c r="DA341" s="149"/>
      <c r="DB341" s="149"/>
      <c r="DC341" s="149"/>
      <c r="DD341" s="149"/>
      <c r="DE341" s="149"/>
      <c r="DF341" s="149"/>
      <c r="DG341" s="149"/>
      <c r="DH341" s="149"/>
      <c r="DI341" s="149"/>
      <c r="DJ341" s="149"/>
      <c r="DK341" s="149"/>
      <c r="DL341" s="149"/>
      <c r="DM341" s="149"/>
      <c r="DN341" s="149"/>
      <c r="DO341" s="149"/>
      <c r="DP341" s="149"/>
      <c r="DQ341" s="149"/>
      <c r="DR341" s="149"/>
      <c r="DS341" s="149"/>
      <c r="DT341" s="149"/>
      <c r="DU341" s="149"/>
      <c r="DV341" s="149"/>
      <c r="DW341" s="149"/>
      <c r="DX341" s="149"/>
      <c r="DY341" s="149"/>
      <c r="DZ341" s="149"/>
      <c r="EA341" s="149"/>
      <c r="EB341" s="149"/>
      <c r="EC341" s="149"/>
      <c r="ED341" s="149"/>
      <c r="EE341" s="149"/>
      <c r="EF341" s="149"/>
      <c r="EG341" s="149"/>
      <c r="EH341" s="149"/>
      <c r="EI341" s="149"/>
      <c r="EJ341" s="149"/>
      <c r="EK341" s="149"/>
      <c r="EL341" s="149"/>
      <c r="EM341" s="149"/>
      <c r="EN341" s="149"/>
      <c r="EO341" s="149"/>
      <c r="EP341" s="149"/>
      <c r="EQ341" s="149"/>
      <c r="ER341" s="149"/>
      <c r="ES341" s="149"/>
      <c r="ET341" s="149"/>
      <c r="EU341" s="149"/>
      <c r="EV341" s="149"/>
      <c r="EW341" s="149"/>
      <c r="EX341" s="149"/>
      <c r="EY341" s="149"/>
      <c r="EZ341" s="149"/>
      <c r="FA341" s="149"/>
      <c r="FB341" s="149"/>
      <c r="FC341" s="149"/>
      <c r="FD341" s="149"/>
      <c r="FE341" s="149"/>
      <c r="FF341" s="149"/>
      <c r="FG341" s="149"/>
      <c r="FH341" s="149"/>
      <c r="FI341" s="149"/>
      <c r="FJ341" s="149"/>
      <c r="FK341" s="149"/>
      <c r="FL341" s="149"/>
      <c r="FM341" s="149"/>
      <c r="FN341" s="149"/>
      <c r="FO341" s="149"/>
      <c r="FP341" s="149"/>
      <c r="FQ341" s="149"/>
      <c r="FR341" s="149"/>
      <c r="FS341" s="149"/>
      <c r="FT341" s="149"/>
      <c r="FU341" s="149"/>
      <c r="FV341" s="149"/>
      <c r="FW341" s="149"/>
      <c r="FX341" s="149"/>
      <c r="FY341" s="149"/>
      <c r="FZ341" s="149"/>
      <c r="GA341" s="149"/>
      <c r="GB341" s="149"/>
      <c r="GC341" s="149"/>
      <c r="GD341" s="149"/>
      <c r="GE341" s="149"/>
      <c r="GF341" s="149"/>
      <c r="GG341" s="149"/>
      <c r="GH341" s="149"/>
      <c r="GI341" s="149"/>
      <c r="GJ341" s="149"/>
      <c r="GK341" s="149"/>
      <c r="GL341" s="149"/>
      <c r="GM341" s="149"/>
      <c r="GN341" s="149"/>
      <c r="GO341" s="149"/>
      <c r="GP341" s="149"/>
      <c r="GQ341" s="149"/>
      <c r="GR341" s="149"/>
      <c r="GS341" s="149"/>
      <c r="GT341" s="149"/>
      <c r="GU341" s="149"/>
      <c r="GV341" s="149"/>
      <c r="GW341" s="149"/>
      <c r="GX341" s="149"/>
      <c r="GY341" s="149"/>
      <c r="GZ341" s="149"/>
      <c r="HA341" s="149"/>
      <c r="HB341" s="149"/>
      <c r="HC341" s="149"/>
      <c r="HD341" s="149"/>
    </row>
    <row r="342" spans="1:212" s="148" customFormat="1">
      <c r="A342" s="161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  <c r="BL342" s="149"/>
      <c r="BM342" s="149"/>
      <c r="BN342" s="149"/>
      <c r="BO342" s="149"/>
      <c r="BP342" s="149"/>
      <c r="BQ342" s="149"/>
      <c r="BR342" s="149"/>
      <c r="BS342" s="149"/>
      <c r="BT342" s="149"/>
      <c r="BU342" s="149"/>
      <c r="BV342" s="149"/>
      <c r="BW342" s="149"/>
      <c r="BX342" s="149"/>
      <c r="BY342" s="149"/>
      <c r="BZ342" s="149"/>
      <c r="CA342" s="149"/>
      <c r="CB342" s="149"/>
      <c r="CC342" s="149"/>
      <c r="CD342" s="149"/>
      <c r="CE342" s="149"/>
      <c r="CF342" s="149"/>
      <c r="CG342" s="149"/>
      <c r="CH342" s="149"/>
      <c r="CI342" s="149"/>
      <c r="CJ342" s="149"/>
      <c r="CK342" s="149"/>
      <c r="CL342" s="149"/>
      <c r="CM342" s="149"/>
      <c r="CN342" s="149"/>
      <c r="CO342" s="149"/>
      <c r="CP342" s="149"/>
      <c r="CQ342" s="149"/>
      <c r="CR342" s="149"/>
      <c r="CS342" s="149"/>
      <c r="CT342" s="149"/>
      <c r="CU342" s="149"/>
      <c r="CV342" s="149"/>
      <c r="CW342" s="149"/>
      <c r="CX342" s="149"/>
      <c r="CY342" s="149"/>
      <c r="CZ342" s="149"/>
      <c r="DA342" s="149"/>
      <c r="DB342" s="149"/>
      <c r="DC342" s="149"/>
      <c r="DD342" s="149"/>
      <c r="DE342" s="149"/>
      <c r="DF342" s="149"/>
      <c r="DG342" s="149"/>
      <c r="DH342" s="149"/>
      <c r="DI342" s="149"/>
      <c r="DJ342" s="149"/>
      <c r="DK342" s="149"/>
      <c r="DL342" s="149"/>
      <c r="DM342" s="149"/>
      <c r="DN342" s="149"/>
      <c r="DO342" s="149"/>
      <c r="DP342" s="149"/>
      <c r="DQ342" s="149"/>
      <c r="DR342" s="149"/>
      <c r="DS342" s="149"/>
      <c r="DT342" s="149"/>
      <c r="DU342" s="149"/>
      <c r="DV342" s="149"/>
      <c r="DW342" s="149"/>
      <c r="DX342" s="149"/>
      <c r="DY342" s="149"/>
      <c r="DZ342" s="149"/>
      <c r="EA342" s="149"/>
      <c r="EB342" s="149"/>
      <c r="EC342" s="149"/>
      <c r="ED342" s="149"/>
      <c r="EE342" s="149"/>
      <c r="EF342" s="149"/>
      <c r="EG342" s="149"/>
      <c r="EH342" s="149"/>
      <c r="EI342" s="149"/>
      <c r="EJ342" s="149"/>
      <c r="EK342" s="149"/>
      <c r="EL342" s="149"/>
      <c r="EM342" s="149"/>
      <c r="EN342" s="149"/>
      <c r="EO342" s="149"/>
      <c r="EP342" s="149"/>
      <c r="EQ342" s="149"/>
      <c r="ER342" s="149"/>
      <c r="ES342" s="149"/>
      <c r="ET342" s="149"/>
      <c r="EU342" s="149"/>
      <c r="EV342" s="149"/>
      <c r="EW342" s="149"/>
      <c r="EX342" s="149"/>
      <c r="EY342" s="149"/>
      <c r="EZ342" s="149"/>
      <c r="FA342" s="149"/>
      <c r="FB342" s="149"/>
      <c r="FC342" s="149"/>
      <c r="FD342" s="149"/>
      <c r="FE342" s="149"/>
      <c r="FF342" s="149"/>
      <c r="FG342" s="149"/>
      <c r="FH342" s="149"/>
      <c r="FI342" s="149"/>
      <c r="FJ342" s="149"/>
      <c r="FK342" s="149"/>
      <c r="FL342" s="149"/>
      <c r="FM342" s="149"/>
      <c r="FN342" s="149"/>
      <c r="FO342" s="149"/>
      <c r="FP342" s="149"/>
      <c r="FQ342" s="149"/>
      <c r="FR342" s="149"/>
      <c r="FS342" s="149"/>
      <c r="FT342" s="149"/>
      <c r="FU342" s="149"/>
      <c r="FV342" s="149"/>
      <c r="FW342" s="149"/>
      <c r="FX342" s="149"/>
      <c r="FY342" s="149"/>
      <c r="FZ342" s="149"/>
      <c r="GA342" s="149"/>
      <c r="GB342" s="149"/>
      <c r="GC342" s="149"/>
      <c r="GD342" s="149"/>
      <c r="GE342" s="149"/>
      <c r="GF342" s="149"/>
      <c r="GG342" s="149"/>
      <c r="GH342" s="149"/>
      <c r="GI342" s="149"/>
      <c r="GJ342" s="149"/>
      <c r="GK342" s="149"/>
      <c r="GL342" s="149"/>
      <c r="GM342" s="149"/>
      <c r="GN342" s="149"/>
      <c r="GO342" s="149"/>
      <c r="GP342" s="149"/>
      <c r="GQ342" s="149"/>
      <c r="GR342" s="149"/>
      <c r="GS342" s="149"/>
      <c r="GT342" s="149"/>
      <c r="GU342" s="149"/>
      <c r="GV342" s="149"/>
      <c r="GW342" s="149"/>
      <c r="GX342" s="149"/>
      <c r="GY342" s="149"/>
      <c r="GZ342" s="149"/>
      <c r="HA342" s="149"/>
      <c r="HB342" s="149"/>
      <c r="HC342" s="149"/>
      <c r="HD342" s="149"/>
    </row>
    <row r="343" spans="1:212" s="148" customFormat="1">
      <c r="A343" s="161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  <c r="BL343" s="149"/>
      <c r="BM343" s="149"/>
      <c r="BN343" s="149"/>
      <c r="BO343" s="149"/>
      <c r="BP343" s="149"/>
      <c r="BQ343" s="149"/>
      <c r="BR343" s="149"/>
      <c r="BS343" s="149"/>
      <c r="BT343" s="149"/>
      <c r="BU343" s="149"/>
      <c r="BV343" s="149"/>
      <c r="BW343" s="149"/>
      <c r="BX343" s="149"/>
      <c r="BY343" s="149"/>
      <c r="BZ343" s="149"/>
      <c r="CA343" s="149"/>
      <c r="CB343" s="149"/>
      <c r="CC343" s="149"/>
      <c r="CD343" s="149"/>
      <c r="CE343" s="149"/>
      <c r="CF343" s="149"/>
      <c r="CG343" s="149"/>
      <c r="CH343" s="149"/>
      <c r="CI343" s="149"/>
      <c r="CJ343" s="149"/>
      <c r="CK343" s="149"/>
      <c r="CL343" s="149"/>
      <c r="CM343" s="149"/>
      <c r="CN343" s="149"/>
      <c r="CO343" s="149"/>
      <c r="CP343" s="149"/>
      <c r="CQ343" s="149"/>
      <c r="CR343" s="149"/>
      <c r="CS343" s="149"/>
      <c r="CT343" s="149"/>
      <c r="CU343" s="149"/>
      <c r="CV343" s="149"/>
      <c r="CW343" s="149"/>
      <c r="CX343" s="149"/>
      <c r="CY343" s="149"/>
      <c r="CZ343" s="149"/>
      <c r="DA343" s="149"/>
      <c r="DB343" s="149"/>
      <c r="DC343" s="149"/>
      <c r="DD343" s="149"/>
      <c r="DE343" s="149"/>
      <c r="DF343" s="149"/>
      <c r="DG343" s="149"/>
      <c r="DH343" s="149"/>
      <c r="DI343" s="149"/>
      <c r="DJ343" s="149"/>
      <c r="DK343" s="149"/>
      <c r="DL343" s="149"/>
      <c r="DM343" s="149"/>
      <c r="DN343" s="149"/>
      <c r="DO343" s="149"/>
      <c r="DP343" s="149"/>
      <c r="DQ343" s="149"/>
      <c r="DR343" s="149"/>
      <c r="DS343" s="149"/>
      <c r="DT343" s="149"/>
      <c r="DU343" s="149"/>
      <c r="DV343" s="149"/>
      <c r="DW343" s="149"/>
      <c r="DX343" s="149"/>
      <c r="DY343" s="149"/>
      <c r="DZ343" s="149"/>
      <c r="EA343" s="149"/>
      <c r="EB343" s="149"/>
      <c r="EC343" s="149"/>
      <c r="ED343" s="149"/>
      <c r="EE343" s="149"/>
      <c r="EF343" s="149"/>
      <c r="EG343" s="149"/>
      <c r="EH343" s="149"/>
      <c r="EI343" s="149"/>
      <c r="EJ343" s="149"/>
      <c r="EK343" s="149"/>
      <c r="EL343" s="149"/>
      <c r="EM343" s="149"/>
      <c r="EN343" s="149"/>
      <c r="EO343" s="149"/>
      <c r="EP343" s="149"/>
      <c r="EQ343" s="149"/>
      <c r="ER343" s="149"/>
      <c r="ES343" s="149"/>
      <c r="ET343" s="149"/>
      <c r="EU343" s="149"/>
      <c r="EV343" s="149"/>
      <c r="EW343" s="149"/>
      <c r="EX343" s="149"/>
      <c r="EY343" s="149"/>
      <c r="EZ343" s="149"/>
      <c r="FA343" s="149"/>
      <c r="FB343" s="149"/>
      <c r="FC343" s="149"/>
      <c r="FD343" s="149"/>
      <c r="FE343" s="149"/>
      <c r="FF343" s="149"/>
      <c r="FG343" s="149"/>
      <c r="FH343" s="149"/>
      <c r="FI343" s="149"/>
      <c r="FJ343" s="149"/>
      <c r="FK343" s="149"/>
      <c r="FL343" s="149"/>
      <c r="FM343" s="149"/>
      <c r="FN343" s="149"/>
      <c r="FO343" s="149"/>
      <c r="FP343" s="149"/>
      <c r="FQ343" s="149"/>
      <c r="FR343" s="149"/>
      <c r="FS343" s="149"/>
      <c r="FT343" s="149"/>
      <c r="FU343" s="149"/>
      <c r="FV343" s="149"/>
      <c r="FW343" s="149"/>
      <c r="FX343" s="149"/>
      <c r="FY343" s="149"/>
      <c r="FZ343" s="149"/>
      <c r="GA343" s="149"/>
      <c r="GB343" s="149"/>
      <c r="GC343" s="149"/>
      <c r="GD343" s="149"/>
      <c r="GE343" s="149"/>
      <c r="GF343" s="149"/>
      <c r="GG343" s="149"/>
      <c r="GH343" s="149"/>
      <c r="GI343" s="149"/>
      <c r="GJ343" s="149"/>
      <c r="GK343" s="149"/>
      <c r="GL343" s="149"/>
      <c r="GM343" s="149"/>
      <c r="GN343" s="149"/>
      <c r="GO343" s="149"/>
      <c r="GP343" s="149"/>
      <c r="GQ343" s="149"/>
      <c r="GR343" s="149"/>
      <c r="GS343" s="149"/>
      <c r="GT343" s="149"/>
      <c r="GU343" s="149"/>
      <c r="GV343" s="149"/>
      <c r="GW343" s="149"/>
      <c r="GX343" s="149"/>
      <c r="GY343" s="149"/>
      <c r="GZ343" s="149"/>
      <c r="HA343" s="149"/>
      <c r="HB343" s="149"/>
      <c r="HC343" s="149"/>
      <c r="HD343" s="149"/>
    </row>
    <row r="344" spans="1:212" s="148" customFormat="1">
      <c r="A344" s="161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  <c r="BL344" s="149"/>
      <c r="BM344" s="149"/>
      <c r="BN344" s="149"/>
      <c r="BO344" s="149"/>
      <c r="BP344" s="149"/>
      <c r="BQ344" s="149"/>
      <c r="BR344" s="149"/>
      <c r="BS344" s="149"/>
      <c r="BT344" s="149"/>
      <c r="BU344" s="149"/>
      <c r="BV344" s="149"/>
      <c r="BW344" s="149"/>
      <c r="BX344" s="149"/>
      <c r="BY344" s="149"/>
      <c r="BZ344" s="149"/>
      <c r="CA344" s="149"/>
      <c r="CB344" s="149"/>
      <c r="CC344" s="149"/>
      <c r="CD344" s="149"/>
      <c r="CE344" s="149"/>
      <c r="CF344" s="149"/>
      <c r="CG344" s="149"/>
      <c r="CH344" s="149"/>
      <c r="CI344" s="149"/>
      <c r="CJ344" s="149"/>
      <c r="CK344" s="149"/>
      <c r="CL344" s="149"/>
      <c r="CM344" s="149"/>
      <c r="CN344" s="149"/>
      <c r="CO344" s="149"/>
      <c r="CP344" s="149"/>
      <c r="CQ344" s="149"/>
      <c r="CR344" s="149"/>
      <c r="CS344" s="149"/>
      <c r="CT344" s="149"/>
      <c r="CU344" s="149"/>
      <c r="CV344" s="149"/>
      <c r="CW344" s="149"/>
      <c r="CX344" s="149"/>
      <c r="CY344" s="149"/>
      <c r="CZ344" s="149"/>
      <c r="DA344" s="149"/>
      <c r="DB344" s="149"/>
      <c r="DC344" s="149"/>
      <c r="DD344" s="149"/>
      <c r="DE344" s="149"/>
      <c r="DF344" s="149"/>
      <c r="DG344" s="149"/>
      <c r="DH344" s="149"/>
      <c r="DI344" s="149"/>
      <c r="DJ344" s="149"/>
      <c r="DK344" s="149"/>
      <c r="DL344" s="149"/>
      <c r="DM344" s="149"/>
      <c r="DN344" s="149"/>
      <c r="DO344" s="149"/>
      <c r="DP344" s="149"/>
      <c r="DQ344" s="149"/>
      <c r="DR344" s="149"/>
      <c r="DS344" s="149"/>
      <c r="DT344" s="149"/>
      <c r="DU344" s="149"/>
      <c r="DV344" s="149"/>
      <c r="DW344" s="149"/>
      <c r="DX344" s="149"/>
      <c r="DY344" s="149"/>
      <c r="DZ344" s="149"/>
      <c r="EA344" s="149"/>
      <c r="EB344" s="149"/>
      <c r="EC344" s="149"/>
      <c r="ED344" s="149"/>
      <c r="EE344" s="149"/>
      <c r="EF344" s="149"/>
      <c r="EG344" s="149"/>
      <c r="EH344" s="149"/>
      <c r="EI344" s="149"/>
      <c r="EJ344" s="149"/>
      <c r="EK344" s="149"/>
      <c r="EL344" s="149"/>
      <c r="EM344" s="149"/>
      <c r="EN344" s="149"/>
      <c r="EO344" s="149"/>
      <c r="EP344" s="149"/>
      <c r="EQ344" s="149"/>
      <c r="ER344" s="149"/>
      <c r="ES344" s="149"/>
      <c r="ET344" s="149"/>
      <c r="EU344" s="149"/>
      <c r="EV344" s="149"/>
      <c r="EW344" s="149"/>
      <c r="EX344" s="149"/>
      <c r="EY344" s="149"/>
      <c r="EZ344" s="149"/>
      <c r="FA344" s="149"/>
      <c r="FB344" s="149"/>
      <c r="FC344" s="149"/>
      <c r="FD344" s="149"/>
      <c r="FE344" s="149"/>
      <c r="FF344" s="149"/>
      <c r="FG344" s="149"/>
      <c r="FH344" s="149"/>
      <c r="FI344" s="149"/>
      <c r="FJ344" s="149"/>
      <c r="FK344" s="149"/>
      <c r="FL344" s="149"/>
      <c r="FM344" s="149"/>
      <c r="FN344" s="149"/>
      <c r="FO344" s="149"/>
      <c r="FP344" s="149"/>
      <c r="FQ344" s="149"/>
      <c r="FR344" s="149"/>
      <c r="FS344" s="149"/>
      <c r="FT344" s="149"/>
      <c r="FU344" s="149"/>
      <c r="FV344" s="149"/>
      <c r="FW344" s="149"/>
      <c r="FX344" s="149"/>
      <c r="FY344" s="149"/>
      <c r="FZ344" s="149"/>
      <c r="GA344" s="149"/>
      <c r="GB344" s="149"/>
      <c r="GC344" s="149"/>
      <c r="GD344" s="149"/>
      <c r="GE344" s="149"/>
      <c r="GF344" s="149"/>
      <c r="GG344" s="149"/>
      <c r="GH344" s="149"/>
      <c r="GI344" s="149"/>
      <c r="GJ344" s="149"/>
      <c r="GK344" s="149"/>
      <c r="GL344" s="149"/>
      <c r="GM344" s="149"/>
      <c r="GN344" s="149"/>
      <c r="GO344" s="149"/>
      <c r="GP344" s="149"/>
      <c r="GQ344" s="149"/>
      <c r="GR344" s="149"/>
      <c r="GS344" s="149"/>
      <c r="GT344" s="149"/>
      <c r="GU344" s="149"/>
      <c r="GV344" s="149"/>
      <c r="GW344" s="149"/>
      <c r="GX344" s="149"/>
      <c r="GY344" s="149"/>
      <c r="GZ344" s="149"/>
      <c r="HA344" s="149"/>
      <c r="HB344" s="149"/>
      <c r="HC344" s="149"/>
      <c r="HD344" s="149"/>
    </row>
    <row r="345" spans="1:212" s="148" customFormat="1">
      <c r="A345" s="161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  <c r="BL345" s="149"/>
      <c r="BM345" s="149"/>
      <c r="BN345" s="149"/>
      <c r="BO345" s="149"/>
      <c r="BP345" s="149"/>
      <c r="BQ345" s="149"/>
      <c r="BR345" s="149"/>
      <c r="BS345" s="149"/>
      <c r="BT345" s="149"/>
      <c r="BU345" s="149"/>
      <c r="BV345" s="149"/>
      <c r="BW345" s="149"/>
      <c r="BX345" s="149"/>
      <c r="BY345" s="149"/>
      <c r="BZ345" s="149"/>
      <c r="CA345" s="149"/>
      <c r="CB345" s="149"/>
      <c r="CC345" s="149"/>
      <c r="CD345" s="149"/>
      <c r="CE345" s="149"/>
      <c r="CF345" s="149"/>
      <c r="CG345" s="149"/>
      <c r="CH345" s="149"/>
      <c r="CI345" s="149"/>
      <c r="CJ345" s="149"/>
      <c r="CK345" s="149"/>
      <c r="CL345" s="149"/>
      <c r="CM345" s="149"/>
      <c r="CN345" s="149"/>
      <c r="CO345" s="149"/>
      <c r="CP345" s="149"/>
      <c r="CQ345" s="149"/>
      <c r="CR345" s="149"/>
      <c r="CS345" s="149"/>
      <c r="CT345" s="149"/>
      <c r="CU345" s="149"/>
      <c r="CV345" s="149"/>
      <c r="CW345" s="149"/>
      <c r="CX345" s="149"/>
      <c r="CY345" s="149"/>
      <c r="CZ345" s="149"/>
      <c r="DA345" s="149"/>
      <c r="DB345" s="149"/>
      <c r="DC345" s="149"/>
      <c r="DD345" s="149"/>
      <c r="DE345" s="149"/>
      <c r="DF345" s="149"/>
      <c r="DG345" s="149"/>
      <c r="DH345" s="149"/>
      <c r="DI345" s="149"/>
      <c r="DJ345" s="149"/>
      <c r="DK345" s="149"/>
      <c r="DL345" s="149"/>
      <c r="DM345" s="149"/>
      <c r="DN345" s="149"/>
      <c r="DO345" s="149"/>
      <c r="DP345" s="149"/>
      <c r="DQ345" s="149"/>
      <c r="DR345" s="149"/>
      <c r="DS345" s="149"/>
      <c r="DT345" s="149"/>
      <c r="DU345" s="149"/>
      <c r="DV345" s="149"/>
      <c r="DW345" s="149"/>
      <c r="DX345" s="149"/>
      <c r="DY345" s="149"/>
      <c r="DZ345" s="149"/>
      <c r="EA345" s="149"/>
      <c r="EB345" s="149"/>
      <c r="EC345" s="149"/>
      <c r="ED345" s="149"/>
      <c r="EE345" s="149"/>
      <c r="EF345" s="149"/>
      <c r="EG345" s="149"/>
      <c r="EH345" s="149"/>
      <c r="EI345" s="149"/>
      <c r="EJ345" s="149"/>
      <c r="EK345" s="149"/>
      <c r="EL345" s="149"/>
      <c r="EM345" s="149"/>
      <c r="EN345" s="149"/>
      <c r="EO345" s="149"/>
      <c r="EP345" s="149"/>
      <c r="EQ345" s="149"/>
      <c r="ER345" s="149"/>
      <c r="ES345" s="149"/>
      <c r="ET345" s="149"/>
      <c r="EU345" s="149"/>
      <c r="EV345" s="149"/>
      <c r="EW345" s="149"/>
      <c r="EX345" s="149"/>
      <c r="EY345" s="149"/>
      <c r="EZ345" s="149"/>
      <c r="FA345" s="149"/>
      <c r="FB345" s="149"/>
      <c r="FC345" s="149"/>
      <c r="FD345" s="149"/>
      <c r="FE345" s="149"/>
      <c r="FF345" s="149"/>
      <c r="FG345" s="149"/>
      <c r="FH345" s="149"/>
      <c r="FI345" s="149"/>
      <c r="FJ345" s="149"/>
      <c r="FK345" s="149"/>
      <c r="FL345" s="149"/>
      <c r="FM345" s="149"/>
      <c r="FN345" s="149"/>
      <c r="FO345" s="149"/>
      <c r="FP345" s="149"/>
      <c r="FQ345" s="149"/>
      <c r="FR345" s="149"/>
      <c r="FS345" s="149"/>
      <c r="FT345" s="149"/>
      <c r="FU345" s="149"/>
      <c r="FV345" s="149"/>
      <c r="FW345" s="149"/>
      <c r="FX345" s="149"/>
      <c r="FY345" s="149"/>
      <c r="FZ345" s="149"/>
      <c r="GA345" s="149"/>
      <c r="GB345" s="149"/>
      <c r="GC345" s="149"/>
      <c r="GD345" s="149"/>
      <c r="GE345" s="149"/>
      <c r="GF345" s="149"/>
      <c r="GG345" s="149"/>
      <c r="GH345" s="149"/>
      <c r="GI345" s="149"/>
      <c r="GJ345" s="149"/>
      <c r="GK345" s="149"/>
      <c r="GL345" s="149"/>
      <c r="GM345" s="149"/>
      <c r="GN345" s="149"/>
      <c r="GO345" s="149"/>
      <c r="GP345" s="149"/>
      <c r="GQ345" s="149"/>
      <c r="GR345" s="149"/>
      <c r="GS345" s="149"/>
      <c r="GT345" s="149"/>
      <c r="GU345" s="149"/>
      <c r="GV345" s="149"/>
      <c r="GW345" s="149"/>
      <c r="GX345" s="149"/>
      <c r="GY345" s="149"/>
      <c r="GZ345" s="149"/>
      <c r="HA345" s="149"/>
      <c r="HB345" s="149"/>
      <c r="HC345" s="149"/>
      <c r="HD345" s="149"/>
    </row>
    <row r="346" spans="1:212" s="148" customFormat="1">
      <c r="A346" s="161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  <c r="BL346" s="149"/>
      <c r="BM346" s="149"/>
      <c r="BN346" s="149"/>
      <c r="BO346" s="149"/>
      <c r="BP346" s="149"/>
      <c r="BQ346" s="149"/>
      <c r="BR346" s="149"/>
      <c r="BS346" s="149"/>
      <c r="BT346" s="149"/>
      <c r="BU346" s="149"/>
      <c r="BV346" s="149"/>
      <c r="BW346" s="149"/>
      <c r="BX346" s="149"/>
      <c r="BY346" s="149"/>
      <c r="BZ346" s="149"/>
      <c r="CA346" s="149"/>
      <c r="CB346" s="149"/>
      <c r="CC346" s="149"/>
      <c r="CD346" s="149"/>
      <c r="CE346" s="149"/>
      <c r="CF346" s="149"/>
      <c r="CG346" s="149"/>
      <c r="CH346" s="149"/>
      <c r="CI346" s="149"/>
      <c r="CJ346" s="149"/>
      <c r="CK346" s="149"/>
      <c r="CL346" s="149"/>
      <c r="CM346" s="149"/>
      <c r="CN346" s="149"/>
      <c r="CO346" s="149"/>
      <c r="CP346" s="149"/>
      <c r="CQ346" s="149"/>
      <c r="CR346" s="149"/>
      <c r="CS346" s="149"/>
      <c r="CT346" s="149"/>
      <c r="CU346" s="149"/>
      <c r="CV346" s="149"/>
      <c r="CW346" s="149"/>
      <c r="CX346" s="149"/>
      <c r="CY346" s="149"/>
      <c r="CZ346" s="149"/>
      <c r="DA346" s="149"/>
      <c r="DB346" s="149"/>
      <c r="DC346" s="149"/>
      <c r="DD346" s="149"/>
      <c r="DE346" s="149"/>
      <c r="DF346" s="149"/>
      <c r="DG346" s="149"/>
      <c r="DH346" s="149"/>
      <c r="DI346" s="149"/>
      <c r="DJ346" s="149"/>
      <c r="DK346" s="149"/>
      <c r="DL346" s="149"/>
      <c r="DM346" s="149"/>
      <c r="DN346" s="149"/>
      <c r="DO346" s="149"/>
      <c r="DP346" s="149"/>
      <c r="DQ346" s="149"/>
      <c r="DR346" s="149"/>
      <c r="DS346" s="149"/>
      <c r="DT346" s="149"/>
      <c r="DU346" s="149"/>
      <c r="DV346" s="149"/>
      <c r="DW346" s="149"/>
      <c r="DX346" s="149"/>
      <c r="DY346" s="149"/>
      <c r="DZ346" s="149"/>
      <c r="EA346" s="149"/>
      <c r="EB346" s="149"/>
      <c r="EC346" s="149"/>
      <c r="ED346" s="149"/>
      <c r="EE346" s="149"/>
      <c r="EF346" s="149"/>
      <c r="EG346" s="149"/>
      <c r="EH346" s="149"/>
      <c r="EI346" s="149"/>
      <c r="EJ346" s="149"/>
      <c r="EK346" s="149"/>
      <c r="EL346" s="149"/>
      <c r="EM346" s="149"/>
      <c r="EN346" s="149"/>
      <c r="EO346" s="149"/>
      <c r="EP346" s="149"/>
      <c r="EQ346" s="149"/>
      <c r="ER346" s="149"/>
      <c r="ES346" s="149"/>
      <c r="ET346" s="149"/>
      <c r="EU346" s="149"/>
      <c r="EV346" s="149"/>
      <c r="EW346" s="149"/>
      <c r="EX346" s="149"/>
      <c r="EY346" s="149"/>
      <c r="EZ346" s="149"/>
      <c r="FA346" s="149"/>
      <c r="FB346" s="149"/>
      <c r="FC346" s="149"/>
      <c r="FD346" s="149"/>
      <c r="FE346" s="149"/>
      <c r="FF346" s="149"/>
      <c r="FG346" s="149"/>
      <c r="FH346" s="149"/>
      <c r="FI346" s="149"/>
      <c r="FJ346" s="149"/>
      <c r="FK346" s="149"/>
      <c r="FL346" s="149"/>
      <c r="FM346" s="149"/>
      <c r="FN346" s="149"/>
      <c r="FO346" s="149"/>
      <c r="FP346" s="149"/>
      <c r="FQ346" s="149"/>
      <c r="FR346" s="149"/>
      <c r="FS346" s="149"/>
      <c r="FT346" s="149"/>
      <c r="FU346" s="149"/>
      <c r="FV346" s="149"/>
      <c r="FW346" s="149"/>
      <c r="FX346" s="149"/>
      <c r="FY346" s="149"/>
      <c r="FZ346" s="149"/>
      <c r="GA346" s="149"/>
      <c r="GB346" s="149"/>
      <c r="GC346" s="149"/>
      <c r="GD346" s="149"/>
      <c r="GE346" s="149"/>
      <c r="GF346" s="149"/>
      <c r="GG346" s="149"/>
      <c r="GH346" s="149"/>
      <c r="GI346" s="149"/>
      <c r="GJ346" s="149"/>
      <c r="GK346" s="149"/>
      <c r="GL346" s="149"/>
      <c r="GM346" s="149"/>
      <c r="GN346" s="149"/>
      <c r="GO346" s="149"/>
      <c r="GP346" s="149"/>
      <c r="GQ346" s="149"/>
      <c r="GR346" s="149"/>
      <c r="GS346" s="149"/>
      <c r="GT346" s="149"/>
      <c r="GU346" s="149"/>
      <c r="GV346" s="149"/>
      <c r="GW346" s="149"/>
      <c r="GX346" s="149"/>
      <c r="GY346" s="149"/>
      <c r="GZ346" s="149"/>
      <c r="HA346" s="149"/>
      <c r="HB346" s="149"/>
      <c r="HC346" s="149"/>
      <c r="HD346" s="149"/>
    </row>
    <row r="347" spans="1:212" s="148" customFormat="1">
      <c r="A347" s="161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  <c r="BL347" s="149"/>
      <c r="BM347" s="149"/>
      <c r="BN347" s="149"/>
      <c r="BO347" s="149"/>
      <c r="BP347" s="149"/>
      <c r="BQ347" s="149"/>
      <c r="BR347" s="149"/>
      <c r="BS347" s="149"/>
      <c r="BT347" s="149"/>
      <c r="BU347" s="149"/>
      <c r="BV347" s="149"/>
      <c r="BW347" s="149"/>
      <c r="BX347" s="149"/>
      <c r="BY347" s="149"/>
      <c r="BZ347" s="149"/>
      <c r="CA347" s="149"/>
      <c r="CB347" s="149"/>
      <c r="CC347" s="149"/>
      <c r="CD347" s="149"/>
      <c r="CE347" s="149"/>
      <c r="CF347" s="149"/>
      <c r="CG347" s="149"/>
      <c r="CH347" s="149"/>
      <c r="CI347" s="149"/>
      <c r="CJ347" s="149"/>
      <c r="CK347" s="149"/>
      <c r="CL347" s="149"/>
      <c r="CM347" s="149"/>
      <c r="CN347" s="149"/>
      <c r="CO347" s="149"/>
      <c r="CP347" s="149"/>
      <c r="CQ347" s="149"/>
      <c r="CR347" s="149"/>
      <c r="CS347" s="149"/>
      <c r="CT347" s="149"/>
      <c r="CU347" s="149"/>
      <c r="CV347" s="149"/>
      <c r="CW347" s="149"/>
      <c r="CX347" s="149"/>
      <c r="CY347" s="149"/>
      <c r="CZ347" s="149"/>
      <c r="DA347" s="149"/>
      <c r="DB347" s="149"/>
      <c r="DC347" s="149"/>
      <c r="DD347" s="149"/>
      <c r="DE347" s="149"/>
      <c r="DF347" s="149"/>
      <c r="DG347" s="149"/>
      <c r="DH347" s="149"/>
      <c r="DI347" s="149"/>
      <c r="DJ347" s="149"/>
      <c r="DK347" s="149"/>
      <c r="DL347" s="149"/>
      <c r="DM347" s="149"/>
      <c r="DN347" s="149"/>
      <c r="DO347" s="149"/>
      <c r="DP347" s="149"/>
      <c r="DQ347" s="149"/>
      <c r="DR347" s="149"/>
      <c r="DS347" s="149"/>
      <c r="DT347" s="149"/>
      <c r="DU347" s="149"/>
      <c r="DV347" s="149"/>
      <c r="DW347" s="149"/>
      <c r="DX347" s="149"/>
      <c r="DY347" s="149"/>
      <c r="DZ347" s="149"/>
      <c r="EA347" s="149"/>
      <c r="EB347" s="149"/>
      <c r="EC347" s="149"/>
      <c r="ED347" s="149"/>
      <c r="EE347" s="149"/>
      <c r="EF347" s="149"/>
      <c r="EG347" s="149"/>
      <c r="EH347" s="149"/>
      <c r="EI347" s="149"/>
      <c r="EJ347" s="149"/>
      <c r="EK347" s="149"/>
      <c r="EL347" s="149"/>
      <c r="EM347" s="149"/>
      <c r="EN347" s="149"/>
      <c r="EO347" s="149"/>
      <c r="EP347" s="149"/>
      <c r="EQ347" s="149"/>
      <c r="ER347" s="149"/>
      <c r="ES347" s="149"/>
      <c r="ET347" s="149"/>
      <c r="EU347" s="149"/>
      <c r="EV347" s="149"/>
      <c r="EW347" s="149"/>
      <c r="EX347" s="149"/>
      <c r="EY347" s="149"/>
      <c r="EZ347" s="149"/>
      <c r="FA347" s="149"/>
      <c r="FB347" s="149"/>
      <c r="FC347" s="149"/>
      <c r="FD347" s="149"/>
      <c r="FE347" s="149"/>
      <c r="FF347" s="149"/>
      <c r="FG347" s="149"/>
      <c r="FH347" s="149"/>
      <c r="FI347" s="149"/>
      <c r="FJ347" s="149"/>
      <c r="FK347" s="149"/>
      <c r="FL347" s="149"/>
      <c r="FM347" s="149"/>
      <c r="FN347" s="149"/>
      <c r="FO347" s="149"/>
      <c r="FP347" s="149"/>
      <c r="FQ347" s="149"/>
      <c r="FR347" s="149"/>
      <c r="FS347" s="149"/>
      <c r="FT347" s="149"/>
      <c r="FU347" s="149"/>
      <c r="FV347" s="149"/>
      <c r="FW347" s="149"/>
      <c r="FX347" s="149"/>
      <c r="FY347" s="149"/>
      <c r="FZ347" s="149"/>
      <c r="GA347" s="149"/>
      <c r="GB347" s="149"/>
      <c r="GC347" s="149"/>
      <c r="GD347" s="149"/>
      <c r="GE347" s="149"/>
      <c r="GF347" s="149"/>
      <c r="GG347" s="149"/>
      <c r="GH347" s="149"/>
      <c r="GI347" s="149"/>
      <c r="GJ347" s="149"/>
      <c r="GK347" s="149"/>
      <c r="GL347" s="149"/>
      <c r="GM347" s="149"/>
      <c r="GN347" s="149"/>
      <c r="GO347" s="149"/>
      <c r="GP347" s="149"/>
      <c r="GQ347" s="149"/>
      <c r="GR347" s="149"/>
      <c r="GS347" s="149"/>
      <c r="GT347" s="149"/>
      <c r="GU347" s="149"/>
      <c r="GV347" s="149"/>
      <c r="GW347" s="149"/>
      <c r="GX347" s="149"/>
      <c r="GY347" s="149"/>
      <c r="GZ347" s="149"/>
      <c r="HA347" s="149"/>
      <c r="HB347" s="149"/>
      <c r="HC347" s="149"/>
      <c r="HD347" s="149"/>
    </row>
    <row r="348" spans="1:212" s="148" customFormat="1">
      <c r="A348" s="161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  <c r="BL348" s="149"/>
      <c r="BM348" s="149"/>
      <c r="BN348" s="149"/>
      <c r="BO348" s="149"/>
      <c r="BP348" s="149"/>
      <c r="BQ348" s="149"/>
      <c r="BR348" s="149"/>
      <c r="BS348" s="149"/>
      <c r="BT348" s="149"/>
      <c r="BU348" s="149"/>
      <c r="BV348" s="149"/>
      <c r="BW348" s="149"/>
      <c r="BX348" s="149"/>
      <c r="BY348" s="149"/>
      <c r="BZ348" s="149"/>
      <c r="CA348" s="149"/>
      <c r="CB348" s="149"/>
      <c r="CC348" s="149"/>
      <c r="CD348" s="149"/>
      <c r="CE348" s="149"/>
      <c r="CF348" s="149"/>
      <c r="CG348" s="149"/>
      <c r="CH348" s="149"/>
      <c r="CI348" s="149"/>
      <c r="CJ348" s="149"/>
      <c r="CK348" s="149"/>
      <c r="CL348" s="149"/>
      <c r="CM348" s="149"/>
      <c r="CN348" s="149"/>
      <c r="CO348" s="149"/>
      <c r="CP348" s="149"/>
      <c r="CQ348" s="149"/>
      <c r="CR348" s="149"/>
      <c r="CS348" s="149"/>
      <c r="CT348" s="149"/>
      <c r="CU348" s="149"/>
      <c r="CV348" s="149"/>
      <c r="CW348" s="149"/>
      <c r="CX348" s="149"/>
      <c r="CY348" s="149"/>
      <c r="CZ348" s="149"/>
      <c r="DA348" s="149"/>
      <c r="DB348" s="149"/>
      <c r="DC348" s="149"/>
      <c r="DD348" s="149"/>
      <c r="DE348" s="149"/>
      <c r="DF348" s="149"/>
      <c r="DG348" s="149"/>
      <c r="DH348" s="149"/>
      <c r="DI348" s="149"/>
      <c r="DJ348" s="149"/>
      <c r="DK348" s="149"/>
      <c r="DL348" s="149"/>
      <c r="DM348" s="149"/>
      <c r="DN348" s="149"/>
      <c r="DO348" s="149"/>
      <c r="DP348" s="149"/>
      <c r="DQ348" s="149"/>
      <c r="DR348" s="149"/>
      <c r="DS348" s="149"/>
      <c r="DT348" s="149"/>
      <c r="DU348" s="149"/>
      <c r="DV348" s="149"/>
      <c r="DW348" s="149"/>
      <c r="DX348" s="149"/>
      <c r="DY348" s="149"/>
      <c r="DZ348" s="149"/>
      <c r="EA348" s="149"/>
      <c r="EB348" s="149"/>
      <c r="EC348" s="149"/>
      <c r="ED348" s="149"/>
      <c r="EE348" s="149"/>
      <c r="EF348" s="149"/>
      <c r="EG348" s="149"/>
      <c r="EH348" s="149"/>
      <c r="EI348" s="149"/>
      <c r="EJ348" s="149"/>
      <c r="EK348" s="149"/>
      <c r="EL348" s="149"/>
      <c r="EM348" s="149"/>
      <c r="EN348" s="149"/>
      <c r="EO348" s="149"/>
      <c r="EP348" s="149"/>
      <c r="EQ348" s="149"/>
      <c r="ER348" s="149"/>
      <c r="ES348" s="149"/>
      <c r="ET348" s="149"/>
      <c r="EU348" s="149"/>
      <c r="EV348" s="149"/>
      <c r="EW348" s="149"/>
      <c r="EX348" s="149"/>
      <c r="EY348" s="149"/>
      <c r="EZ348" s="149"/>
      <c r="FA348" s="149"/>
      <c r="FB348" s="149"/>
      <c r="FC348" s="149"/>
      <c r="FD348" s="149"/>
      <c r="FE348" s="149"/>
      <c r="FF348" s="149"/>
      <c r="FG348" s="149"/>
      <c r="FH348" s="149"/>
      <c r="FI348" s="149"/>
      <c r="FJ348" s="149"/>
      <c r="FK348" s="149"/>
      <c r="FL348" s="149"/>
      <c r="FM348" s="149"/>
      <c r="FN348" s="149"/>
      <c r="FO348" s="149"/>
      <c r="FP348" s="149"/>
      <c r="FQ348" s="149"/>
      <c r="FR348" s="149"/>
      <c r="FS348" s="149"/>
      <c r="FT348" s="149"/>
      <c r="FU348" s="149"/>
      <c r="FV348" s="149"/>
      <c r="FW348" s="149"/>
      <c r="FX348" s="149"/>
      <c r="FY348" s="149"/>
      <c r="FZ348" s="149"/>
      <c r="GA348" s="149"/>
      <c r="GB348" s="149"/>
      <c r="GC348" s="149"/>
      <c r="GD348" s="149"/>
      <c r="GE348" s="149"/>
      <c r="GF348" s="149"/>
      <c r="GG348" s="149"/>
      <c r="GH348" s="149"/>
      <c r="GI348" s="149"/>
      <c r="GJ348" s="149"/>
      <c r="GK348" s="149"/>
      <c r="GL348" s="149"/>
      <c r="GM348" s="149"/>
      <c r="GN348" s="149"/>
      <c r="GO348" s="149"/>
      <c r="GP348" s="149"/>
      <c r="GQ348" s="149"/>
      <c r="GR348" s="149"/>
      <c r="GS348" s="149"/>
      <c r="GT348" s="149"/>
      <c r="GU348" s="149"/>
      <c r="GV348" s="149"/>
      <c r="GW348" s="149"/>
      <c r="GX348" s="149"/>
      <c r="GY348" s="149"/>
      <c r="GZ348" s="149"/>
      <c r="HA348" s="149"/>
      <c r="HB348" s="149"/>
      <c r="HC348" s="149"/>
      <c r="HD348" s="149"/>
    </row>
    <row r="349" spans="1:212" s="148" customFormat="1">
      <c r="A349" s="161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149"/>
      <c r="CO349" s="149"/>
      <c r="CP349" s="149"/>
      <c r="CQ349" s="149"/>
      <c r="CR349" s="149"/>
      <c r="CS349" s="149"/>
      <c r="CT349" s="149"/>
      <c r="CU349" s="149"/>
      <c r="CV349" s="149"/>
      <c r="CW349" s="149"/>
      <c r="CX349" s="149"/>
      <c r="CY349" s="149"/>
      <c r="CZ349" s="149"/>
      <c r="DA349" s="149"/>
      <c r="DB349" s="149"/>
      <c r="DC349" s="149"/>
      <c r="DD349" s="149"/>
      <c r="DE349" s="149"/>
      <c r="DF349" s="149"/>
      <c r="DG349" s="149"/>
      <c r="DH349" s="149"/>
      <c r="DI349" s="149"/>
      <c r="DJ349" s="149"/>
      <c r="DK349" s="149"/>
      <c r="DL349" s="149"/>
      <c r="DM349" s="149"/>
      <c r="DN349" s="149"/>
      <c r="DO349" s="149"/>
      <c r="DP349" s="149"/>
      <c r="DQ349" s="149"/>
      <c r="DR349" s="149"/>
      <c r="DS349" s="149"/>
      <c r="DT349" s="149"/>
      <c r="DU349" s="149"/>
      <c r="DV349" s="149"/>
      <c r="DW349" s="149"/>
      <c r="DX349" s="149"/>
      <c r="DY349" s="149"/>
      <c r="DZ349" s="149"/>
      <c r="EA349" s="149"/>
      <c r="EB349" s="149"/>
      <c r="EC349" s="149"/>
      <c r="ED349" s="149"/>
      <c r="EE349" s="149"/>
      <c r="EF349" s="149"/>
      <c r="EG349" s="149"/>
      <c r="EH349" s="149"/>
      <c r="EI349" s="149"/>
      <c r="EJ349" s="149"/>
      <c r="EK349" s="149"/>
      <c r="EL349" s="149"/>
      <c r="EM349" s="149"/>
      <c r="EN349" s="149"/>
      <c r="EO349" s="149"/>
      <c r="EP349" s="149"/>
      <c r="EQ349" s="149"/>
      <c r="ER349" s="149"/>
      <c r="ES349" s="149"/>
      <c r="ET349" s="149"/>
      <c r="EU349" s="149"/>
      <c r="EV349" s="149"/>
      <c r="EW349" s="149"/>
      <c r="EX349" s="149"/>
      <c r="EY349" s="149"/>
      <c r="EZ349" s="149"/>
      <c r="FA349" s="149"/>
      <c r="FB349" s="149"/>
      <c r="FC349" s="149"/>
      <c r="FD349" s="149"/>
      <c r="FE349" s="149"/>
      <c r="FF349" s="149"/>
      <c r="FG349" s="149"/>
      <c r="FH349" s="149"/>
      <c r="FI349" s="149"/>
      <c r="FJ349" s="149"/>
      <c r="FK349" s="149"/>
      <c r="FL349" s="149"/>
      <c r="FM349" s="149"/>
      <c r="FN349" s="149"/>
      <c r="FO349" s="149"/>
      <c r="FP349" s="149"/>
      <c r="FQ349" s="149"/>
      <c r="FR349" s="149"/>
      <c r="FS349" s="149"/>
      <c r="FT349" s="149"/>
      <c r="FU349" s="149"/>
      <c r="FV349" s="149"/>
      <c r="FW349" s="149"/>
      <c r="FX349" s="149"/>
      <c r="FY349" s="149"/>
      <c r="FZ349" s="149"/>
      <c r="GA349" s="149"/>
      <c r="GB349" s="149"/>
      <c r="GC349" s="149"/>
      <c r="GD349" s="149"/>
      <c r="GE349" s="149"/>
      <c r="GF349" s="149"/>
      <c r="GG349" s="149"/>
      <c r="GH349" s="149"/>
      <c r="GI349" s="149"/>
      <c r="GJ349" s="149"/>
      <c r="GK349" s="149"/>
      <c r="GL349" s="149"/>
      <c r="GM349" s="149"/>
      <c r="GN349" s="149"/>
      <c r="GO349" s="149"/>
      <c r="GP349" s="149"/>
      <c r="GQ349" s="149"/>
      <c r="GR349" s="149"/>
      <c r="GS349" s="149"/>
      <c r="GT349" s="149"/>
      <c r="GU349" s="149"/>
      <c r="GV349" s="149"/>
      <c r="GW349" s="149"/>
      <c r="GX349" s="149"/>
      <c r="GY349" s="149"/>
      <c r="GZ349" s="149"/>
      <c r="HA349" s="149"/>
      <c r="HB349" s="149"/>
      <c r="HC349" s="149"/>
      <c r="HD349" s="149"/>
    </row>
    <row r="350" spans="1:212" s="148" customFormat="1">
      <c r="A350" s="161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</row>
    <row r="351" spans="1:212" s="148" customFormat="1">
      <c r="A351" s="161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  <c r="ED351" s="149"/>
      <c r="EE351" s="149"/>
      <c r="EF351" s="149"/>
      <c r="EG351" s="149"/>
      <c r="EH351" s="149"/>
      <c r="EI351" s="149"/>
      <c r="EJ351" s="149"/>
      <c r="EK351" s="149"/>
      <c r="EL351" s="149"/>
      <c r="EM351" s="149"/>
      <c r="EN351" s="149"/>
      <c r="EO351" s="149"/>
      <c r="EP351" s="149"/>
      <c r="EQ351" s="149"/>
      <c r="ER351" s="149"/>
      <c r="ES351" s="149"/>
      <c r="ET351" s="149"/>
      <c r="EU351" s="149"/>
      <c r="EV351" s="149"/>
      <c r="EW351" s="149"/>
      <c r="EX351" s="149"/>
      <c r="EY351" s="149"/>
      <c r="EZ351" s="149"/>
      <c r="FA351" s="149"/>
      <c r="FB351" s="149"/>
      <c r="FC351" s="149"/>
      <c r="FD351" s="149"/>
      <c r="FE351" s="149"/>
      <c r="FF351" s="149"/>
      <c r="FG351" s="149"/>
      <c r="FH351" s="149"/>
      <c r="FI351" s="149"/>
      <c r="FJ351" s="149"/>
      <c r="FK351" s="149"/>
      <c r="FL351" s="149"/>
      <c r="FM351" s="149"/>
      <c r="FN351" s="149"/>
      <c r="FO351" s="149"/>
      <c r="FP351" s="149"/>
      <c r="FQ351" s="149"/>
      <c r="FR351" s="149"/>
      <c r="FS351" s="149"/>
      <c r="FT351" s="149"/>
      <c r="FU351" s="149"/>
      <c r="FV351" s="149"/>
      <c r="FW351" s="149"/>
      <c r="FX351" s="149"/>
      <c r="FY351" s="149"/>
      <c r="FZ351" s="149"/>
      <c r="GA351" s="149"/>
      <c r="GB351" s="149"/>
      <c r="GC351" s="149"/>
      <c r="GD351" s="149"/>
      <c r="GE351" s="149"/>
      <c r="GF351" s="149"/>
      <c r="GG351" s="149"/>
      <c r="GH351" s="149"/>
      <c r="GI351" s="149"/>
      <c r="GJ351" s="149"/>
      <c r="GK351" s="149"/>
      <c r="GL351" s="149"/>
      <c r="GM351" s="149"/>
      <c r="GN351" s="149"/>
      <c r="GO351" s="149"/>
      <c r="GP351" s="149"/>
      <c r="GQ351" s="149"/>
      <c r="GR351" s="149"/>
      <c r="GS351" s="149"/>
      <c r="GT351" s="149"/>
      <c r="GU351" s="149"/>
      <c r="GV351" s="149"/>
      <c r="GW351" s="149"/>
      <c r="GX351" s="149"/>
      <c r="GY351" s="149"/>
      <c r="GZ351" s="149"/>
      <c r="HA351" s="149"/>
      <c r="HB351" s="149"/>
      <c r="HC351" s="149"/>
      <c r="HD351" s="149"/>
    </row>
    <row r="352" spans="1:212" s="148" customFormat="1">
      <c r="A352" s="161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149"/>
      <c r="FI352" s="149"/>
      <c r="FJ352" s="149"/>
      <c r="FK352" s="149"/>
      <c r="FL352" s="149"/>
      <c r="FM352" s="149"/>
      <c r="FN352" s="149"/>
      <c r="FO352" s="149"/>
      <c r="FP352" s="149"/>
      <c r="FQ352" s="149"/>
      <c r="FR352" s="149"/>
      <c r="FS352" s="149"/>
      <c r="FT352" s="149"/>
      <c r="FU352" s="149"/>
      <c r="FV352" s="149"/>
      <c r="FW352" s="149"/>
      <c r="FX352" s="149"/>
      <c r="FY352" s="149"/>
      <c r="FZ352" s="149"/>
      <c r="GA352" s="149"/>
      <c r="GB352" s="149"/>
      <c r="GC352" s="149"/>
      <c r="GD352" s="149"/>
      <c r="GE352" s="149"/>
      <c r="GF352" s="149"/>
      <c r="GG352" s="149"/>
      <c r="GH352" s="149"/>
      <c r="GI352" s="149"/>
      <c r="GJ352" s="149"/>
      <c r="GK352" s="149"/>
      <c r="GL352" s="149"/>
      <c r="GM352" s="149"/>
      <c r="GN352" s="149"/>
      <c r="GO352" s="149"/>
      <c r="GP352" s="149"/>
      <c r="GQ352" s="149"/>
      <c r="GR352" s="149"/>
      <c r="GS352" s="149"/>
      <c r="GT352" s="149"/>
      <c r="GU352" s="149"/>
      <c r="GV352" s="149"/>
      <c r="GW352" s="149"/>
      <c r="GX352" s="149"/>
      <c r="GY352" s="149"/>
      <c r="GZ352" s="149"/>
      <c r="HA352" s="149"/>
      <c r="HB352" s="149"/>
      <c r="HC352" s="149"/>
      <c r="HD352" s="149"/>
    </row>
    <row r="353" spans="1:212" s="148" customFormat="1">
      <c r="A353" s="161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  <c r="ED353" s="149"/>
      <c r="EE353" s="149"/>
      <c r="EF353" s="149"/>
      <c r="EG353" s="149"/>
      <c r="EH353" s="149"/>
      <c r="EI353" s="149"/>
      <c r="EJ353" s="149"/>
      <c r="EK353" s="149"/>
      <c r="EL353" s="149"/>
      <c r="EM353" s="149"/>
      <c r="EN353" s="149"/>
      <c r="EO353" s="149"/>
      <c r="EP353" s="149"/>
      <c r="EQ353" s="149"/>
      <c r="ER353" s="149"/>
      <c r="ES353" s="149"/>
      <c r="ET353" s="149"/>
      <c r="EU353" s="149"/>
      <c r="EV353" s="149"/>
      <c r="EW353" s="149"/>
      <c r="EX353" s="149"/>
      <c r="EY353" s="149"/>
      <c r="EZ353" s="149"/>
      <c r="FA353" s="149"/>
      <c r="FB353" s="149"/>
      <c r="FC353" s="149"/>
      <c r="FD353" s="149"/>
      <c r="FE353" s="149"/>
      <c r="FF353" s="149"/>
      <c r="FG353" s="149"/>
      <c r="FH353" s="149"/>
      <c r="FI353" s="149"/>
      <c r="FJ353" s="149"/>
      <c r="FK353" s="149"/>
      <c r="FL353" s="149"/>
      <c r="FM353" s="149"/>
      <c r="FN353" s="149"/>
      <c r="FO353" s="149"/>
      <c r="FP353" s="149"/>
      <c r="FQ353" s="149"/>
      <c r="FR353" s="149"/>
      <c r="FS353" s="149"/>
      <c r="FT353" s="149"/>
      <c r="FU353" s="149"/>
      <c r="FV353" s="149"/>
      <c r="FW353" s="149"/>
      <c r="FX353" s="149"/>
      <c r="FY353" s="149"/>
      <c r="FZ353" s="149"/>
      <c r="GA353" s="149"/>
      <c r="GB353" s="149"/>
      <c r="GC353" s="149"/>
      <c r="GD353" s="149"/>
      <c r="GE353" s="149"/>
      <c r="GF353" s="149"/>
      <c r="GG353" s="149"/>
      <c r="GH353" s="149"/>
      <c r="GI353" s="149"/>
      <c r="GJ353" s="149"/>
      <c r="GK353" s="149"/>
      <c r="GL353" s="149"/>
      <c r="GM353" s="149"/>
      <c r="GN353" s="149"/>
      <c r="GO353" s="149"/>
      <c r="GP353" s="149"/>
      <c r="GQ353" s="149"/>
      <c r="GR353" s="149"/>
      <c r="GS353" s="149"/>
      <c r="GT353" s="149"/>
      <c r="GU353" s="149"/>
      <c r="GV353" s="149"/>
      <c r="GW353" s="149"/>
      <c r="GX353" s="149"/>
      <c r="GY353" s="149"/>
      <c r="GZ353" s="149"/>
      <c r="HA353" s="149"/>
      <c r="HB353" s="149"/>
      <c r="HC353" s="149"/>
      <c r="HD353" s="149"/>
    </row>
    <row r="354" spans="1:212" s="148" customFormat="1">
      <c r="A354" s="161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  <c r="ED354" s="149"/>
      <c r="EE354" s="149"/>
      <c r="EF354" s="149"/>
      <c r="EG354" s="149"/>
      <c r="EH354" s="149"/>
      <c r="EI354" s="149"/>
      <c r="EJ354" s="149"/>
      <c r="EK354" s="149"/>
      <c r="EL354" s="149"/>
      <c r="EM354" s="149"/>
      <c r="EN354" s="149"/>
      <c r="EO354" s="149"/>
      <c r="EP354" s="149"/>
      <c r="EQ354" s="149"/>
      <c r="ER354" s="149"/>
      <c r="ES354" s="149"/>
      <c r="ET354" s="149"/>
      <c r="EU354" s="149"/>
      <c r="EV354" s="149"/>
      <c r="EW354" s="149"/>
      <c r="EX354" s="149"/>
      <c r="EY354" s="149"/>
      <c r="EZ354" s="149"/>
      <c r="FA354" s="149"/>
      <c r="FB354" s="149"/>
      <c r="FC354" s="149"/>
      <c r="FD354" s="149"/>
      <c r="FE354" s="149"/>
      <c r="FF354" s="149"/>
      <c r="FG354" s="149"/>
      <c r="FH354" s="149"/>
      <c r="FI354" s="149"/>
      <c r="FJ354" s="149"/>
      <c r="FK354" s="149"/>
      <c r="FL354" s="149"/>
      <c r="FM354" s="149"/>
      <c r="FN354" s="149"/>
      <c r="FO354" s="149"/>
      <c r="FP354" s="149"/>
      <c r="FQ354" s="149"/>
      <c r="FR354" s="149"/>
      <c r="FS354" s="149"/>
      <c r="FT354" s="149"/>
      <c r="FU354" s="149"/>
      <c r="FV354" s="149"/>
      <c r="FW354" s="149"/>
      <c r="FX354" s="149"/>
      <c r="FY354" s="149"/>
      <c r="FZ354" s="149"/>
      <c r="GA354" s="149"/>
      <c r="GB354" s="149"/>
      <c r="GC354" s="149"/>
      <c r="GD354" s="149"/>
      <c r="GE354" s="149"/>
      <c r="GF354" s="149"/>
      <c r="GG354" s="149"/>
      <c r="GH354" s="149"/>
      <c r="GI354" s="149"/>
      <c r="GJ354" s="149"/>
      <c r="GK354" s="149"/>
      <c r="GL354" s="149"/>
      <c r="GM354" s="149"/>
      <c r="GN354" s="149"/>
      <c r="GO354" s="149"/>
      <c r="GP354" s="149"/>
      <c r="GQ354" s="149"/>
      <c r="GR354" s="149"/>
      <c r="GS354" s="149"/>
      <c r="GT354" s="149"/>
      <c r="GU354" s="149"/>
      <c r="GV354" s="149"/>
      <c r="GW354" s="149"/>
      <c r="GX354" s="149"/>
      <c r="GY354" s="149"/>
      <c r="GZ354" s="149"/>
      <c r="HA354" s="149"/>
      <c r="HB354" s="149"/>
      <c r="HC354" s="149"/>
      <c r="HD354" s="149"/>
    </row>
    <row r="355" spans="1:212" s="148" customFormat="1">
      <c r="A355" s="161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149"/>
      <c r="CO355" s="149"/>
      <c r="CP355" s="149"/>
      <c r="CQ355" s="149"/>
      <c r="CR355" s="149"/>
      <c r="CS355" s="149"/>
      <c r="CT355" s="149"/>
      <c r="CU355" s="149"/>
      <c r="CV355" s="149"/>
      <c r="CW355" s="149"/>
      <c r="CX355" s="149"/>
      <c r="CY355" s="149"/>
      <c r="CZ355" s="149"/>
      <c r="DA355" s="149"/>
      <c r="DB355" s="149"/>
      <c r="DC355" s="149"/>
      <c r="DD355" s="149"/>
      <c r="DE355" s="149"/>
      <c r="DF355" s="149"/>
      <c r="DG355" s="149"/>
      <c r="DH355" s="149"/>
      <c r="DI355" s="149"/>
      <c r="DJ355" s="149"/>
      <c r="DK355" s="149"/>
      <c r="DL355" s="149"/>
      <c r="DM355" s="149"/>
      <c r="DN355" s="149"/>
      <c r="DO355" s="149"/>
      <c r="DP355" s="149"/>
      <c r="DQ355" s="149"/>
      <c r="DR355" s="149"/>
      <c r="DS355" s="149"/>
      <c r="DT355" s="149"/>
      <c r="DU355" s="149"/>
      <c r="DV355" s="149"/>
      <c r="DW355" s="149"/>
      <c r="DX355" s="149"/>
      <c r="DY355" s="149"/>
      <c r="DZ355" s="149"/>
      <c r="EA355" s="149"/>
      <c r="EB355" s="149"/>
      <c r="EC355" s="149"/>
      <c r="ED355" s="149"/>
      <c r="EE355" s="149"/>
      <c r="EF355" s="149"/>
      <c r="EG355" s="149"/>
      <c r="EH355" s="149"/>
      <c r="EI355" s="149"/>
      <c r="EJ355" s="149"/>
      <c r="EK355" s="149"/>
      <c r="EL355" s="149"/>
      <c r="EM355" s="149"/>
      <c r="EN355" s="149"/>
      <c r="EO355" s="149"/>
      <c r="EP355" s="149"/>
      <c r="EQ355" s="149"/>
      <c r="ER355" s="149"/>
      <c r="ES355" s="149"/>
      <c r="ET355" s="149"/>
      <c r="EU355" s="149"/>
      <c r="EV355" s="149"/>
      <c r="EW355" s="149"/>
      <c r="EX355" s="149"/>
      <c r="EY355" s="149"/>
      <c r="EZ355" s="149"/>
      <c r="FA355" s="149"/>
      <c r="FB355" s="149"/>
      <c r="FC355" s="149"/>
      <c r="FD355" s="149"/>
      <c r="FE355" s="149"/>
      <c r="FF355" s="149"/>
      <c r="FG355" s="149"/>
      <c r="FH355" s="149"/>
      <c r="FI355" s="149"/>
      <c r="FJ355" s="149"/>
      <c r="FK355" s="149"/>
      <c r="FL355" s="149"/>
      <c r="FM355" s="149"/>
      <c r="FN355" s="149"/>
      <c r="FO355" s="149"/>
      <c r="FP355" s="149"/>
      <c r="FQ355" s="149"/>
      <c r="FR355" s="149"/>
      <c r="FS355" s="149"/>
      <c r="FT355" s="149"/>
      <c r="FU355" s="149"/>
      <c r="FV355" s="149"/>
      <c r="FW355" s="149"/>
      <c r="FX355" s="149"/>
      <c r="FY355" s="149"/>
      <c r="FZ355" s="149"/>
      <c r="GA355" s="149"/>
      <c r="GB355" s="149"/>
      <c r="GC355" s="149"/>
      <c r="GD355" s="149"/>
      <c r="GE355" s="149"/>
      <c r="GF355" s="149"/>
      <c r="GG355" s="149"/>
      <c r="GH355" s="149"/>
      <c r="GI355" s="149"/>
      <c r="GJ355" s="149"/>
      <c r="GK355" s="149"/>
      <c r="GL355" s="149"/>
      <c r="GM355" s="149"/>
      <c r="GN355" s="149"/>
      <c r="GO355" s="149"/>
      <c r="GP355" s="149"/>
      <c r="GQ355" s="149"/>
      <c r="GR355" s="149"/>
      <c r="GS355" s="149"/>
      <c r="GT355" s="149"/>
      <c r="GU355" s="149"/>
      <c r="GV355" s="149"/>
      <c r="GW355" s="149"/>
      <c r="GX355" s="149"/>
      <c r="GY355" s="149"/>
      <c r="GZ355" s="149"/>
      <c r="HA355" s="149"/>
      <c r="HB355" s="149"/>
      <c r="HC355" s="149"/>
      <c r="HD355" s="149"/>
    </row>
    <row r="356" spans="1:212" s="148" customFormat="1">
      <c r="A356" s="161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  <c r="DZ356" s="149"/>
      <c r="EA356" s="149"/>
      <c r="EB356" s="149"/>
      <c r="EC356" s="149"/>
      <c r="ED356" s="149"/>
      <c r="EE356" s="149"/>
      <c r="EF356" s="149"/>
      <c r="EG356" s="149"/>
      <c r="EH356" s="149"/>
      <c r="EI356" s="149"/>
      <c r="EJ356" s="149"/>
      <c r="EK356" s="149"/>
      <c r="EL356" s="149"/>
      <c r="EM356" s="149"/>
      <c r="EN356" s="149"/>
      <c r="EO356" s="149"/>
      <c r="EP356" s="149"/>
      <c r="EQ356" s="149"/>
      <c r="ER356" s="149"/>
      <c r="ES356" s="149"/>
      <c r="ET356" s="149"/>
      <c r="EU356" s="149"/>
      <c r="EV356" s="149"/>
      <c r="EW356" s="149"/>
      <c r="EX356" s="149"/>
      <c r="EY356" s="149"/>
      <c r="EZ356" s="149"/>
      <c r="FA356" s="149"/>
      <c r="FB356" s="149"/>
      <c r="FC356" s="149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49"/>
      <c r="GA356" s="149"/>
      <c r="GB356" s="149"/>
      <c r="GC356" s="149"/>
      <c r="GD356" s="149"/>
      <c r="GE356" s="149"/>
      <c r="GF356" s="149"/>
      <c r="GG356" s="149"/>
      <c r="GH356" s="149"/>
      <c r="GI356" s="149"/>
      <c r="GJ356" s="149"/>
      <c r="GK356" s="149"/>
      <c r="GL356" s="149"/>
      <c r="GM356" s="149"/>
      <c r="GN356" s="149"/>
      <c r="GO356" s="149"/>
      <c r="GP356" s="149"/>
      <c r="GQ356" s="149"/>
      <c r="GR356" s="149"/>
      <c r="GS356" s="149"/>
      <c r="GT356" s="149"/>
      <c r="GU356" s="149"/>
      <c r="GV356" s="149"/>
      <c r="GW356" s="149"/>
      <c r="GX356" s="149"/>
      <c r="GY356" s="149"/>
      <c r="GZ356" s="149"/>
      <c r="HA356" s="149"/>
      <c r="HB356" s="149"/>
      <c r="HC356" s="149"/>
      <c r="HD356" s="149"/>
    </row>
    <row r="357" spans="1:212" s="148" customFormat="1">
      <c r="A357" s="161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49"/>
      <c r="BT357" s="149"/>
      <c r="BU357" s="149"/>
      <c r="BV357" s="149"/>
      <c r="BW357" s="149"/>
      <c r="BX357" s="149"/>
      <c r="BY357" s="149"/>
      <c r="BZ357" s="149"/>
      <c r="CA357" s="149"/>
      <c r="CB357" s="149"/>
      <c r="CC357" s="149"/>
      <c r="CD357" s="149"/>
      <c r="CE357" s="149"/>
      <c r="CF357" s="149"/>
      <c r="CG357" s="149"/>
      <c r="CH357" s="149"/>
      <c r="CI357" s="149"/>
      <c r="CJ357" s="149"/>
      <c r="CK357" s="149"/>
      <c r="CL357" s="149"/>
      <c r="CM357" s="149"/>
      <c r="CN357" s="149"/>
      <c r="CO357" s="149"/>
      <c r="CP357" s="149"/>
      <c r="CQ357" s="149"/>
      <c r="CR357" s="149"/>
      <c r="CS357" s="149"/>
      <c r="CT357" s="149"/>
      <c r="CU357" s="149"/>
      <c r="CV357" s="149"/>
      <c r="CW357" s="149"/>
      <c r="CX357" s="149"/>
      <c r="CY357" s="149"/>
      <c r="CZ357" s="149"/>
      <c r="DA357" s="149"/>
      <c r="DB357" s="149"/>
      <c r="DC357" s="149"/>
      <c r="DD357" s="149"/>
      <c r="DE357" s="149"/>
      <c r="DF357" s="149"/>
      <c r="DG357" s="149"/>
      <c r="DH357" s="149"/>
      <c r="DI357" s="149"/>
      <c r="DJ357" s="149"/>
      <c r="DK357" s="149"/>
      <c r="DL357" s="149"/>
      <c r="DM357" s="149"/>
      <c r="DN357" s="149"/>
      <c r="DO357" s="149"/>
      <c r="DP357" s="149"/>
      <c r="DQ357" s="149"/>
      <c r="DR357" s="149"/>
      <c r="DS357" s="149"/>
      <c r="DT357" s="149"/>
      <c r="DU357" s="149"/>
      <c r="DV357" s="149"/>
      <c r="DW357" s="149"/>
      <c r="DX357" s="149"/>
      <c r="DY357" s="149"/>
      <c r="DZ357" s="149"/>
      <c r="EA357" s="149"/>
      <c r="EB357" s="149"/>
      <c r="EC357" s="149"/>
      <c r="ED357" s="149"/>
      <c r="EE357" s="149"/>
      <c r="EF357" s="149"/>
      <c r="EG357" s="149"/>
      <c r="EH357" s="149"/>
      <c r="EI357" s="149"/>
      <c r="EJ357" s="149"/>
      <c r="EK357" s="149"/>
      <c r="EL357" s="149"/>
      <c r="EM357" s="149"/>
      <c r="EN357" s="149"/>
      <c r="EO357" s="149"/>
      <c r="EP357" s="149"/>
      <c r="EQ357" s="149"/>
      <c r="ER357" s="149"/>
      <c r="ES357" s="149"/>
      <c r="ET357" s="149"/>
      <c r="EU357" s="149"/>
      <c r="EV357" s="149"/>
      <c r="EW357" s="149"/>
      <c r="EX357" s="149"/>
      <c r="EY357" s="149"/>
      <c r="EZ357" s="149"/>
      <c r="FA357" s="149"/>
      <c r="FB357" s="149"/>
      <c r="FC357" s="149"/>
      <c r="FD357" s="149"/>
      <c r="FE357" s="149"/>
      <c r="FF357" s="149"/>
      <c r="FG357" s="149"/>
      <c r="FH357" s="149"/>
      <c r="FI357" s="149"/>
      <c r="FJ357" s="149"/>
      <c r="FK357" s="149"/>
      <c r="FL357" s="149"/>
      <c r="FM357" s="149"/>
      <c r="FN357" s="149"/>
      <c r="FO357" s="149"/>
      <c r="FP357" s="149"/>
      <c r="FQ357" s="149"/>
      <c r="FR357" s="149"/>
      <c r="FS357" s="149"/>
      <c r="FT357" s="149"/>
      <c r="FU357" s="149"/>
      <c r="FV357" s="149"/>
      <c r="FW357" s="149"/>
      <c r="FX357" s="149"/>
      <c r="FY357" s="149"/>
      <c r="FZ357" s="149"/>
      <c r="GA357" s="149"/>
      <c r="GB357" s="149"/>
      <c r="GC357" s="149"/>
      <c r="GD357" s="149"/>
      <c r="GE357" s="149"/>
      <c r="GF357" s="149"/>
      <c r="GG357" s="149"/>
      <c r="GH357" s="149"/>
      <c r="GI357" s="149"/>
      <c r="GJ357" s="149"/>
      <c r="GK357" s="149"/>
      <c r="GL357" s="149"/>
      <c r="GM357" s="149"/>
      <c r="GN357" s="149"/>
      <c r="GO357" s="149"/>
      <c r="GP357" s="149"/>
      <c r="GQ357" s="149"/>
      <c r="GR357" s="149"/>
      <c r="GS357" s="149"/>
      <c r="GT357" s="149"/>
      <c r="GU357" s="149"/>
      <c r="GV357" s="149"/>
      <c r="GW357" s="149"/>
      <c r="GX357" s="149"/>
      <c r="GY357" s="149"/>
      <c r="GZ357" s="149"/>
      <c r="HA357" s="149"/>
      <c r="HB357" s="149"/>
      <c r="HC357" s="149"/>
      <c r="HD357" s="149"/>
    </row>
    <row r="358" spans="1:212" s="148" customFormat="1">
      <c r="A358" s="161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149"/>
      <c r="CO358" s="149"/>
      <c r="CP358" s="149"/>
      <c r="CQ358" s="149"/>
      <c r="CR358" s="149"/>
      <c r="CS358" s="149"/>
      <c r="CT358" s="149"/>
      <c r="CU358" s="149"/>
      <c r="CV358" s="149"/>
      <c r="CW358" s="149"/>
      <c r="CX358" s="149"/>
      <c r="CY358" s="149"/>
      <c r="CZ358" s="149"/>
      <c r="DA358" s="149"/>
      <c r="DB358" s="149"/>
      <c r="DC358" s="149"/>
      <c r="DD358" s="149"/>
      <c r="DE358" s="149"/>
      <c r="DF358" s="149"/>
      <c r="DG358" s="149"/>
      <c r="DH358" s="149"/>
      <c r="DI358" s="149"/>
      <c r="DJ358" s="149"/>
      <c r="DK358" s="149"/>
      <c r="DL358" s="149"/>
      <c r="DM358" s="149"/>
      <c r="DN358" s="149"/>
      <c r="DO358" s="149"/>
      <c r="DP358" s="149"/>
      <c r="DQ358" s="149"/>
      <c r="DR358" s="149"/>
      <c r="DS358" s="149"/>
      <c r="DT358" s="149"/>
      <c r="DU358" s="149"/>
      <c r="DV358" s="149"/>
      <c r="DW358" s="149"/>
      <c r="DX358" s="149"/>
      <c r="DY358" s="149"/>
      <c r="DZ358" s="149"/>
      <c r="EA358" s="149"/>
      <c r="EB358" s="149"/>
      <c r="EC358" s="149"/>
      <c r="ED358" s="149"/>
      <c r="EE358" s="149"/>
      <c r="EF358" s="149"/>
      <c r="EG358" s="149"/>
      <c r="EH358" s="149"/>
      <c r="EI358" s="149"/>
      <c r="EJ358" s="149"/>
      <c r="EK358" s="149"/>
      <c r="EL358" s="149"/>
      <c r="EM358" s="149"/>
      <c r="EN358" s="149"/>
      <c r="EO358" s="149"/>
      <c r="EP358" s="149"/>
      <c r="EQ358" s="149"/>
      <c r="ER358" s="149"/>
      <c r="ES358" s="149"/>
      <c r="ET358" s="149"/>
      <c r="EU358" s="149"/>
      <c r="EV358" s="149"/>
      <c r="EW358" s="149"/>
      <c r="EX358" s="149"/>
      <c r="EY358" s="149"/>
      <c r="EZ358" s="149"/>
      <c r="FA358" s="149"/>
      <c r="FB358" s="149"/>
      <c r="FC358" s="149"/>
      <c r="FD358" s="149"/>
      <c r="FE358" s="149"/>
      <c r="FF358" s="149"/>
      <c r="FG358" s="149"/>
      <c r="FH358" s="149"/>
      <c r="FI358" s="149"/>
      <c r="FJ358" s="149"/>
      <c r="FK358" s="149"/>
      <c r="FL358" s="149"/>
      <c r="FM358" s="149"/>
      <c r="FN358" s="149"/>
      <c r="FO358" s="149"/>
      <c r="FP358" s="149"/>
      <c r="FQ358" s="149"/>
      <c r="FR358" s="149"/>
      <c r="FS358" s="149"/>
      <c r="FT358" s="149"/>
      <c r="FU358" s="149"/>
      <c r="FV358" s="149"/>
      <c r="FW358" s="149"/>
      <c r="FX358" s="149"/>
      <c r="FY358" s="149"/>
      <c r="FZ358" s="149"/>
      <c r="GA358" s="149"/>
      <c r="GB358" s="149"/>
      <c r="GC358" s="149"/>
      <c r="GD358" s="149"/>
      <c r="GE358" s="149"/>
      <c r="GF358" s="149"/>
      <c r="GG358" s="149"/>
      <c r="GH358" s="149"/>
      <c r="GI358" s="149"/>
      <c r="GJ358" s="149"/>
      <c r="GK358" s="149"/>
      <c r="GL358" s="149"/>
      <c r="GM358" s="149"/>
      <c r="GN358" s="149"/>
      <c r="GO358" s="149"/>
      <c r="GP358" s="149"/>
      <c r="GQ358" s="149"/>
      <c r="GR358" s="149"/>
      <c r="GS358" s="149"/>
      <c r="GT358" s="149"/>
      <c r="GU358" s="149"/>
      <c r="GV358" s="149"/>
      <c r="GW358" s="149"/>
      <c r="GX358" s="149"/>
      <c r="GY358" s="149"/>
      <c r="GZ358" s="149"/>
      <c r="HA358" s="149"/>
      <c r="HB358" s="149"/>
      <c r="HC358" s="149"/>
      <c r="HD358" s="149"/>
    </row>
    <row r="359" spans="1:212" s="148" customFormat="1">
      <c r="A359" s="161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49"/>
      <c r="CZ359" s="149"/>
      <c r="DA359" s="149"/>
      <c r="DB359" s="149"/>
      <c r="DC359" s="149"/>
      <c r="DD359" s="149"/>
      <c r="DE359" s="149"/>
      <c r="DF359" s="149"/>
      <c r="DG359" s="149"/>
      <c r="DH359" s="149"/>
      <c r="DI359" s="149"/>
      <c r="DJ359" s="149"/>
      <c r="DK359" s="149"/>
      <c r="DL359" s="149"/>
      <c r="DM359" s="149"/>
      <c r="DN359" s="149"/>
      <c r="DO359" s="149"/>
      <c r="DP359" s="149"/>
      <c r="DQ359" s="149"/>
      <c r="DR359" s="149"/>
      <c r="DS359" s="149"/>
      <c r="DT359" s="149"/>
      <c r="DU359" s="149"/>
      <c r="DV359" s="149"/>
      <c r="DW359" s="149"/>
      <c r="DX359" s="149"/>
      <c r="DY359" s="149"/>
      <c r="DZ359" s="149"/>
      <c r="EA359" s="149"/>
      <c r="EB359" s="149"/>
      <c r="EC359" s="149"/>
      <c r="ED359" s="149"/>
      <c r="EE359" s="149"/>
      <c r="EF359" s="149"/>
      <c r="EG359" s="149"/>
      <c r="EH359" s="149"/>
      <c r="EI359" s="149"/>
      <c r="EJ359" s="149"/>
      <c r="EK359" s="149"/>
      <c r="EL359" s="149"/>
      <c r="EM359" s="149"/>
      <c r="EN359" s="149"/>
      <c r="EO359" s="149"/>
      <c r="EP359" s="149"/>
      <c r="EQ359" s="149"/>
      <c r="ER359" s="149"/>
      <c r="ES359" s="149"/>
      <c r="ET359" s="149"/>
      <c r="EU359" s="149"/>
      <c r="EV359" s="149"/>
      <c r="EW359" s="149"/>
      <c r="EX359" s="149"/>
      <c r="EY359" s="149"/>
      <c r="EZ359" s="149"/>
      <c r="FA359" s="149"/>
      <c r="FB359" s="149"/>
      <c r="FC359" s="149"/>
      <c r="FD359" s="149"/>
      <c r="FE359" s="149"/>
      <c r="FF359" s="149"/>
      <c r="FG359" s="149"/>
      <c r="FH359" s="149"/>
      <c r="FI359" s="149"/>
      <c r="FJ359" s="149"/>
      <c r="FK359" s="149"/>
      <c r="FL359" s="149"/>
      <c r="FM359" s="149"/>
      <c r="FN359" s="149"/>
      <c r="FO359" s="149"/>
      <c r="FP359" s="149"/>
      <c r="FQ359" s="149"/>
      <c r="FR359" s="149"/>
      <c r="FS359" s="149"/>
      <c r="FT359" s="149"/>
      <c r="FU359" s="149"/>
      <c r="FV359" s="149"/>
      <c r="FW359" s="149"/>
      <c r="FX359" s="149"/>
      <c r="FY359" s="149"/>
      <c r="FZ359" s="149"/>
      <c r="GA359" s="149"/>
      <c r="GB359" s="149"/>
      <c r="GC359" s="149"/>
      <c r="GD359" s="149"/>
      <c r="GE359" s="149"/>
      <c r="GF359" s="149"/>
      <c r="GG359" s="149"/>
      <c r="GH359" s="149"/>
      <c r="GI359" s="149"/>
      <c r="GJ359" s="149"/>
      <c r="GK359" s="149"/>
      <c r="GL359" s="149"/>
      <c r="GM359" s="149"/>
      <c r="GN359" s="149"/>
      <c r="GO359" s="149"/>
      <c r="GP359" s="149"/>
      <c r="GQ359" s="149"/>
      <c r="GR359" s="149"/>
      <c r="GS359" s="149"/>
      <c r="GT359" s="149"/>
      <c r="GU359" s="149"/>
      <c r="GV359" s="149"/>
      <c r="GW359" s="149"/>
      <c r="GX359" s="149"/>
      <c r="GY359" s="149"/>
      <c r="GZ359" s="149"/>
      <c r="HA359" s="149"/>
      <c r="HB359" s="149"/>
      <c r="HC359" s="149"/>
      <c r="HD359" s="149"/>
    </row>
    <row r="360" spans="1:212" s="148" customFormat="1">
      <c r="A360" s="161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149"/>
      <c r="BM360" s="149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149"/>
      <c r="BZ360" s="149"/>
      <c r="CA360" s="149"/>
      <c r="CB360" s="149"/>
      <c r="CC360" s="149"/>
      <c r="CD360" s="149"/>
      <c r="CE360" s="149"/>
      <c r="CF360" s="149"/>
      <c r="CG360" s="149"/>
      <c r="CH360" s="149"/>
      <c r="CI360" s="149"/>
      <c r="CJ360" s="149"/>
      <c r="CK360" s="149"/>
      <c r="CL360" s="149"/>
      <c r="CM360" s="149"/>
      <c r="CN360" s="149"/>
      <c r="CO360" s="149"/>
      <c r="CP360" s="149"/>
      <c r="CQ360" s="149"/>
      <c r="CR360" s="149"/>
      <c r="CS360" s="149"/>
      <c r="CT360" s="149"/>
      <c r="CU360" s="149"/>
      <c r="CV360" s="149"/>
      <c r="CW360" s="149"/>
      <c r="CX360" s="149"/>
      <c r="CY360" s="149"/>
      <c r="CZ360" s="149"/>
      <c r="DA360" s="149"/>
      <c r="DB360" s="149"/>
      <c r="DC360" s="149"/>
      <c r="DD360" s="149"/>
      <c r="DE360" s="149"/>
      <c r="DF360" s="149"/>
      <c r="DG360" s="149"/>
      <c r="DH360" s="149"/>
      <c r="DI360" s="149"/>
      <c r="DJ360" s="149"/>
      <c r="DK360" s="149"/>
      <c r="DL360" s="149"/>
      <c r="DM360" s="149"/>
      <c r="DN360" s="149"/>
      <c r="DO360" s="149"/>
      <c r="DP360" s="149"/>
      <c r="DQ360" s="149"/>
      <c r="DR360" s="149"/>
      <c r="DS360" s="149"/>
      <c r="DT360" s="149"/>
      <c r="DU360" s="149"/>
      <c r="DV360" s="149"/>
      <c r="DW360" s="149"/>
      <c r="DX360" s="149"/>
      <c r="DY360" s="149"/>
      <c r="DZ360" s="149"/>
      <c r="EA360" s="149"/>
      <c r="EB360" s="149"/>
      <c r="EC360" s="149"/>
      <c r="ED360" s="149"/>
      <c r="EE360" s="149"/>
      <c r="EF360" s="149"/>
      <c r="EG360" s="149"/>
      <c r="EH360" s="149"/>
      <c r="EI360" s="149"/>
      <c r="EJ360" s="149"/>
      <c r="EK360" s="149"/>
      <c r="EL360" s="149"/>
      <c r="EM360" s="149"/>
      <c r="EN360" s="149"/>
      <c r="EO360" s="149"/>
      <c r="EP360" s="149"/>
      <c r="EQ360" s="149"/>
      <c r="ER360" s="149"/>
      <c r="ES360" s="149"/>
      <c r="ET360" s="149"/>
      <c r="EU360" s="149"/>
      <c r="EV360" s="149"/>
      <c r="EW360" s="149"/>
      <c r="EX360" s="149"/>
      <c r="EY360" s="149"/>
      <c r="EZ360" s="149"/>
      <c r="FA360" s="149"/>
      <c r="FB360" s="149"/>
      <c r="FC360" s="149"/>
      <c r="FD360" s="149"/>
      <c r="FE360" s="149"/>
      <c r="FF360" s="149"/>
      <c r="FG360" s="149"/>
      <c r="FH360" s="149"/>
      <c r="FI360" s="149"/>
      <c r="FJ360" s="149"/>
      <c r="FK360" s="149"/>
      <c r="FL360" s="149"/>
      <c r="FM360" s="149"/>
      <c r="FN360" s="149"/>
      <c r="FO360" s="149"/>
      <c r="FP360" s="149"/>
      <c r="FQ360" s="149"/>
      <c r="FR360" s="149"/>
      <c r="FS360" s="149"/>
      <c r="FT360" s="149"/>
      <c r="FU360" s="149"/>
      <c r="FV360" s="149"/>
      <c r="FW360" s="149"/>
      <c r="FX360" s="149"/>
      <c r="FY360" s="149"/>
      <c r="FZ360" s="149"/>
      <c r="GA360" s="149"/>
      <c r="GB360" s="149"/>
      <c r="GC360" s="149"/>
      <c r="GD360" s="149"/>
      <c r="GE360" s="149"/>
      <c r="GF360" s="149"/>
      <c r="GG360" s="149"/>
      <c r="GH360" s="149"/>
      <c r="GI360" s="149"/>
      <c r="GJ360" s="149"/>
      <c r="GK360" s="149"/>
      <c r="GL360" s="149"/>
      <c r="GM360" s="149"/>
      <c r="GN360" s="149"/>
      <c r="GO360" s="149"/>
      <c r="GP360" s="149"/>
      <c r="GQ360" s="149"/>
      <c r="GR360" s="149"/>
      <c r="GS360" s="149"/>
      <c r="GT360" s="149"/>
      <c r="GU360" s="149"/>
      <c r="GV360" s="149"/>
      <c r="GW360" s="149"/>
      <c r="GX360" s="149"/>
      <c r="GY360" s="149"/>
      <c r="GZ360" s="149"/>
      <c r="HA360" s="149"/>
      <c r="HB360" s="149"/>
      <c r="HC360" s="149"/>
      <c r="HD360" s="149"/>
    </row>
    <row r="361" spans="1:212" s="148" customFormat="1">
      <c r="A361" s="161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  <c r="BL361" s="149"/>
      <c r="BM361" s="149"/>
      <c r="BN361" s="149"/>
      <c r="BO361" s="149"/>
      <c r="BP361" s="149"/>
      <c r="BQ361" s="149"/>
      <c r="BR361" s="149"/>
      <c r="BS361" s="149"/>
      <c r="BT361" s="149"/>
      <c r="BU361" s="149"/>
      <c r="BV361" s="149"/>
      <c r="BW361" s="149"/>
      <c r="BX361" s="149"/>
      <c r="BY361" s="149"/>
      <c r="BZ361" s="149"/>
      <c r="CA361" s="149"/>
      <c r="CB361" s="149"/>
      <c r="CC361" s="149"/>
      <c r="CD361" s="149"/>
      <c r="CE361" s="149"/>
      <c r="CF361" s="149"/>
      <c r="CG361" s="149"/>
      <c r="CH361" s="149"/>
      <c r="CI361" s="149"/>
      <c r="CJ361" s="149"/>
      <c r="CK361" s="149"/>
      <c r="CL361" s="149"/>
      <c r="CM361" s="149"/>
      <c r="CN361" s="149"/>
      <c r="CO361" s="149"/>
      <c r="CP361" s="149"/>
      <c r="CQ361" s="149"/>
      <c r="CR361" s="149"/>
      <c r="CS361" s="149"/>
      <c r="CT361" s="149"/>
      <c r="CU361" s="149"/>
      <c r="CV361" s="149"/>
      <c r="CW361" s="149"/>
      <c r="CX361" s="149"/>
      <c r="CY361" s="149"/>
      <c r="CZ361" s="149"/>
      <c r="DA361" s="149"/>
      <c r="DB361" s="149"/>
      <c r="DC361" s="149"/>
      <c r="DD361" s="149"/>
      <c r="DE361" s="149"/>
      <c r="DF361" s="149"/>
      <c r="DG361" s="149"/>
      <c r="DH361" s="149"/>
      <c r="DI361" s="149"/>
      <c r="DJ361" s="149"/>
      <c r="DK361" s="149"/>
      <c r="DL361" s="149"/>
      <c r="DM361" s="149"/>
      <c r="DN361" s="149"/>
      <c r="DO361" s="149"/>
      <c r="DP361" s="149"/>
      <c r="DQ361" s="149"/>
      <c r="DR361" s="149"/>
      <c r="DS361" s="149"/>
      <c r="DT361" s="149"/>
      <c r="DU361" s="149"/>
      <c r="DV361" s="149"/>
      <c r="DW361" s="149"/>
      <c r="DX361" s="149"/>
      <c r="DY361" s="149"/>
      <c r="DZ361" s="149"/>
      <c r="EA361" s="149"/>
      <c r="EB361" s="149"/>
      <c r="EC361" s="149"/>
      <c r="ED361" s="149"/>
      <c r="EE361" s="149"/>
      <c r="EF361" s="149"/>
      <c r="EG361" s="149"/>
      <c r="EH361" s="149"/>
      <c r="EI361" s="149"/>
      <c r="EJ361" s="149"/>
      <c r="EK361" s="149"/>
      <c r="EL361" s="149"/>
      <c r="EM361" s="149"/>
      <c r="EN361" s="149"/>
      <c r="EO361" s="149"/>
      <c r="EP361" s="149"/>
      <c r="EQ361" s="149"/>
      <c r="ER361" s="149"/>
      <c r="ES361" s="149"/>
      <c r="ET361" s="149"/>
      <c r="EU361" s="149"/>
      <c r="EV361" s="149"/>
      <c r="EW361" s="149"/>
      <c r="EX361" s="149"/>
      <c r="EY361" s="149"/>
      <c r="EZ361" s="149"/>
      <c r="FA361" s="149"/>
      <c r="FB361" s="149"/>
      <c r="FC361" s="149"/>
      <c r="FD361" s="149"/>
      <c r="FE361" s="149"/>
      <c r="FF361" s="149"/>
      <c r="FG361" s="149"/>
      <c r="FH361" s="149"/>
      <c r="FI361" s="149"/>
      <c r="FJ361" s="149"/>
      <c r="FK361" s="149"/>
      <c r="FL361" s="149"/>
      <c r="FM361" s="149"/>
      <c r="FN361" s="149"/>
      <c r="FO361" s="149"/>
      <c r="FP361" s="149"/>
      <c r="FQ361" s="149"/>
      <c r="FR361" s="149"/>
      <c r="FS361" s="149"/>
      <c r="FT361" s="149"/>
      <c r="FU361" s="149"/>
      <c r="FV361" s="149"/>
      <c r="FW361" s="149"/>
      <c r="FX361" s="149"/>
      <c r="FY361" s="149"/>
      <c r="FZ361" s="149"/>
      <c r="GA361" s="149"/>
      <c r="GB361" s="149"/>
      <c r="GC361" s="149"/>
      <c r="GD361" s="149"/>
      <c r="GE361" s="149"/>
      <c r="GF361" s="149"/>
      <c r="GG361" s="149"/>
      <c r="GH361" s="149"/>
      <c r="GI361" s="149"/>
      <c r="GJ361" s="149"/>
      <c r="GK361" s="149"/>
      <c r="GL361" s="149"/>
      <c r="GM361" s="149"/>
      <c r="GN361" s="149"/>
      <c r="GO361" s="149"/>
      <c r="GP361" s="149"/>
      <c r="GQ361" s="149"/>
      <c r="GR361" s="149"/>
      <c r="GS361" s="149"/>
      <c r="GT361" s="149"/>
      <c r="GU361" s="149"/>
      <c r="GV361" s="149"/>
      <c r="GW361" s="149"/>
      <c r="GX361" s="149"/>
      <c r="GY361" s="149"/>
      <c r="GZ361" s="149"/>
      <c r="HA361" s="149"/>
      <c r="HB361" s="149"/>
      <c r="HC361" s="149"/>
      <c r="HD361" s="149"/>
    </row>
    <row r="362" spans="1:212" s="148" customFormat="1">
      <c r="A362" s="161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  <c r="BY362" s="149"/>
      <c r="BZ362" s="149"/>
      <c r="CA362" s="149"/>
      <c r="CB362" s="149"/>
      <c r="CC362" s="149"/>
      <c r="CD362" s="149"/>
      <c r="CE362" s="149"/>
      <c r="CF362" s="149"/>
      <c r="CG362" s="149"/>
      <c r="CH362" s="149"/>
      <c r="CI362" s="149"/>
      <c r="CJ362" s="149"/>
      <c r="CK362" s="149"/>
      <c r="CL362" s="149"/>
      <c r="CM362" s="149"/>
      <c r="CN362" s="149"/>
      <c r="CO362" s="149"/>
      <c r="CP362" s="149"/>
      <c r="CQ362" s="149"/>
      <c r="CR362" s="149"/>
      <c r="CS362" s="149"/>
      <c r="CT362" s="149"/>
      <c r="CU362" s="149"/>
      <c r="CV362" s="149"/>
      <c r="CW362" s="149"/>
      <c r="CX362" s="149"/>
      <c r="CY362" s="149"/>
      <c r="CZ362" s="149"/>
      <c r="DA362" s="149"/>
      <c r="DB362" s="149"/>
      <c r="DC362" s="149"/>
      <c r="DD362" s="149"/>
      <c r="DE362" s="149"/>
      <c r="DF362" s="149"/>
      <c r="DG362" s="149"/>
      <c r="DH362" s="149"/>
      <c r="DI362" s="149"/>
      <c r="DJ362" s="149"/>
      <c r="DK362" s="149"/>
      <c r="DL362" s="149"/>
      <c r="DM362" s="149"/>
      <c r="DN362" s="149"/>
      <c r="DO362" s="149"/>
      <c r="DP362" s="149"/>
      <c r="DQ362" s="149"/>
      <c r="DR362" s="149"/>
      <c r="DS362" s="149"/>
      <c r="DT362" s="149"/>
      <c r="DU362" s="149"/>
      <c r="DV362" s="149"/>
      <c r="DW362" s="149"/>
      <c r="DX362" s="149"/>
      <c r="DY362" s="149"/>
      <c r="DZ362" s="149"/>
      <c r="EA362" s="149"/>
      <c r="EB362" s="149"/>
      <c r="EC362" s="149"/>
      <c r="ED362" s="149"/>
      <c r="EE362" s="149"/>
      <c r="EF362" s="149"/>
      <c r="EG362" s="149"/>
      <c r="EH362" s="149"/>
      <c r="EI362" s="149"/>
      <c r="EJ362" s="149"/>
      <c r="EK362" s="149"/>
      <c r="EL362" s="149"/>
      <c r="EM362" s="149"/>
      <c r="EN362" s="149"/>
      <c r="EO362" s="149"/>
      <c r="EP362" s="149"/>
      <c r="EQ362" s="149"/>
      <c r="ER362" s="149"/>
      <c r="ES362" s="149"/>
      <c r="ET362" s="149"/>
      <c r="EU362" s="149"/>
      <c r="EV362" s="149"/>
      <c r="EW362" s="149"/>
      <c r="EX362" s="149"/>
      <c r="EY362" s="149"/>
      <c r="EZ362" s="149"/>
      <c r="FA362" s="149"/>
      <c r="FB362" s="149"/>
      <c r="FC362" s="149"/>
      <c r="FD362" s="149"/>
      <c r="FE362" s="149"/>
      <c r="FF362" s="149"/>
      <c r="FG362" s="149"/>
      <c r="FH362" s="149"/>
      <c r="FI362" s="149"/>
      <c r="FJ362" s="149"/>
      <c r="FK362" s="149"/>
      <c r="FL362" s="149"/>
      <c r="FM362" s="149"/>
      <c r="FN362" s="149"/>
      <c r="FO362" s="149"/>
      <c r="FP362" s="149"/>
      <c r="FQ362" s="149"/>
      <c r="FR362" s="149"/>
      <c r="FS362" s="149"/>
      <c r="FT362" s="149"/>
      <c r="FU362" s="149"/>
      <c r="FV362" s="149"/>
      <c r="FW362" s="149"/>
      <c r="FX362" s="149"/>
      <c r="FY362" s="149"/>
      <c r="FZ362" s="149"/>
      <c r="GA362" s="149"/>
      <c r="GB362" s="149"/>
      <c r="GC362" s="149"/>
      <c r="GD362" s="149"/>
      <c r="GE362" s="149"/>
      <c r="GF362" s="149"/>
      <c r="GG362" s="149"/>
      <c r="GH362" s="149"/>
      <c r="GI362" s="149"/>
      <c r="GJ362" s="149"/>
      <c r="GK362" s="149"/>
      <c r="GL362" s="149"/>
      <c r="GM362" s="149"/>
      <c r="GN362" s="149"/>
      <c r="GO362" s="149"/>
      <c r="GP362" s="149"/>
      <c r="GQ362" s="149"/>
      <c r="GR362" s="149"/>
      <c r="GS362" s="149"/>
      <c r="GT362" s="149"/>
      <c r="GU362" s="149"/>
      <c r="GV362" s="149"/>
      <c r="GW362" s="149"/>
      <c r="GX362" s="149"/>
      <c r="GY362" s="149"/>
      <c r="GZ362" s="149"/>
      <c r="HA362" s="149"/>
      <c r="HB362" s="149"/>
      <c r="HC362" s="149"/>
      <c r="HD362" s="149"/>
    </row>
    <row r="363" spans="1:212" s="148" customFormat="1">
      <c r="A363" s="161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  <c r="BL363" s="149"/>
      <c r="BM363" s="149"/>
      <c r="BN363" s="149"/>
      <c r="BO363" s="149"/>
      <c r="BP363" s="149"/>
      <c r="BQ363" s="149"/>
      <c r="BR363" s="149"/>
      <c r="BS363" s="149"/>
      <c r="BT363" s="149"/>
      <c r="BU363" s="149"/>
      <c r="BV363" s="149"/>
      <c r="BW363" s="149"/>
      <c r="BX363" s="149"/>
      <c r="BY363" s="149"/>
      <c r="BZ363" s="149"/>
      <c r="CA363" s="149"/>
      <c r="CB363" s="149"/>
      <c r="CC363" s="149"/>
      <c r="CD363" s="149"/>
      <c r="CE363" s="149"/>
      <c r="CF363" s="149"/>
      <c r="CG363" s="149"/>
      <c r="CH363" s="149"/>
      <c r="CI363" s="149"/>
      <c r="CJ363" s="149"/>
      <c r="CK363" s="149"/>
      <c r="CL363" s="149"/>
      <c r="CM363" s="149"/>
      <c r="CN363" s="149"/>
      <c r="CO363" s="149"/>
      <c r="CP363" s="149"/>
      <c r="CQ363" s="149"/>
      <c r="CR363" s="149"/>
      <c r="CS363" s="149"/>
      <c r="CT363" s="149"/>
      <c r="CU363" s="149"/>
      <c r="CV363" s="149"/>
      <c r="CW363" s="149"/>
      <c r="CX363" s="149"/>
      <c r="CY363" s="149"/>
      <c r="CZ363" s="149"/>
      <c r="DA363" s="149"/>
      <c r="DB363" s="149"/>
      <c r="DC363" s="149"/>
      <c r="DD363" s="149"/>
      <c r="DE363" s="149"/>
      <c r="DF363" s="149"/>
      <c r="DG363" s="149"/>
      <c r="DH363" s="149"/>
      <c r="DI363" s="149"/>
      <c r="DJ363" s="149"/>
      <c r="DK363" s="149"/>
      <c r="DL363" s="149"/>
      <c r="DM363" s="149"/>
      <c r="DN363" s="149"/>
      <c r="DO363" s="149"/>
      <c r="DP363" s="149"/>
      <c r="DQ363" s="149"/>
      <c r="DR363" s="149"/>
      <c r="DS363" s="149"/>
      <c r="DT363" s="149"/>
      <c r="DU363" s="149"/>
      <c r="DV363" s="149"/>
      <c r="DW363" s="149"/>
      <c r="DX363" s="149"/>
      <c r="DY363" s="149"/>
      <c r="DZ363" s="149"/>
      <c r="EA363" s="149"/>
      <c r="EB363" s="149"/>
      <c r="EC363" s="149"/>
      <c r="ED363" s="149"/>
      <c r="EE363" s="149"/>
      <c r="EF363" s="149"/>
      <c r="EG363" s="149"/>
      <c r="EH363" s="149"/>
      <c r="EI363" s="149"/>
      <c r="EJ363" s="149"/>
      <c r="EK363" s="149"/>
      <c r="EL363" s="149"/>
      <c r="EM363" s="149"/>
      <c r="EN363" s="149"/>
      <c r="EO363" s="149"/>
      <c r="EP363" s="149"/>
      <c r="EQ363" s="149"/>
      <c r="ER363" s="149"/>
      <c r="ES363" s="149"/>
      <c r="ET363" s="149"/>
      <c r="EU363" s="149"/>
      <c r="EV363" s="149"/>
      <c r="EW363" s="149"/>
      <c r="EX363" s="149"/>
      <c r="EY363" s="149"/>
      <c r="EZ363" s="149"/>
      <c r="FA363" s="149"/>
      <c r="FB363" s="149"/>
      <c r="FC363" s="149"/>
      <c r="FD363" s="149"/>
      <c r="FE363" s="149"/>
      <c r="FF363" s="149"/>
      <c r="FG363" s="149"/>
      <c r="FH363" s="149"/>
      <c r="FI363" s="149"/>
      <c r="FJ363" s="149"/>
      <c r="FK363" s="149"/>
      <c r="FL363" s="149"/>
      <c r="FM363" s="149"/>
      <c r="FN363" s="149"/>
      <c r="FO363" s="149"/>
      <c r="FP363" s="149"/>
      <c r="FQ363" s="149"/>
      <c r="FR363" s="149"/>
      <c r="FS363" s="149"/>
      <c r="FT363" s="149"/>
      <c r="FU363" s="149"/>
      <c r="FV363" s="149"/>
      <c r="FW363" s="149"/>
      <c r="FX363" s="149"/>
      <c r="FY363" s="149"/>
      <c r="FZ363" s="149"/>
      <c r="GA363" s="149"/>
      <c r="GB363" s="149"/>
      <c r="GC363" s="149"/>
      <c r="GD363" s="149"/>
      <c r="GE363" s="149"/>
      <c r="GF363" s="149"/>
      <c r="GG363" s="149"/>
      <c r="GH363" s="149"/>
      <c r="GI363" s="149"/>
      <c r="GJ363" s="149"/>
      <c r="GK363" s="149"/>
      <c r="GL363" s="149"/>
      <c r="GM363" s="149"/>
      <c r="GN363" s="149"/>
      <c r="GO363" s="149"/>
      <c r="GP363" s="149"/>
      <c r="GQ363" s="149"/>
      <c r="GR363" s="149"/>
      <c r="GS363" s="149"/>
      <c r="GT363" s="149"/>
      <c r="GU363" s="149"/>
      <c r="GV363" s="149"/>
      <c r="GW363" s="149"/>
      <c r="GX363" s="149"/>
      <c r="GY363" s="149"/>
      <c r="GZ363" s="149"/>
      <c r="HA363" s="149"/>
      <c r="HB363" s="149"/>
      <c r="HC363" s="149"/>
      <c r="HD363" s="149"/>
    </row>
    <row r="364" spans="1:212" s="148" customFormat="1">
      <c r="A364" s="161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149"/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49"/>
      <c r="CY364" s="149"/>
      <c r="CZ364" s="149"/>
      <c r="DA364" s="149"/>
      <c r="DB364" s="149"/>
      <c r="DC364" s="149"/>
      <c r="DD364" s="149"/>
      <c r="DE364" s="149"/>
      <c r="DF364" s="149"/>
      <c r="DG364" s="149"/>
      <c r="DH364" s="149"/>
      <c r="DI364" s="149"/>
      <c r="DJ364" s="149"/>
      <c r="DK364" s="149"/>
      <c r="DL364" s="149"/>
      <c r="DM364" s="149"/>
      <c r="DN364" s="149"/>
      <c r="DO364" s="149"/>
      <c r="DP364" s="149"/>
      <c r="DQ364" s="149"/>
      <c r="DR364" s="149"/>
      <c r="DS364" s="149"/>
      <c r="DT364" s="149"/>
      <c r="DU364" s="149"/>
      <c r="DV364" s="149"/>
      <c r="DW364" s="149"/>
      <c r="DX364" s="149"/>
      <c r="DY364" s="149"/>
      <c r="DZ364" s="149"/>
      <c r="EA364" s="149"/>
      <c r="EB364" s="149"/>
      <c r="EC364" s="149"/>
      <c r="ED364" s="149"/>
      <c r="EE364" s="149"/>
      <c r="EF364" s="149"/>
      <c r="EG364" s="149"/>
      <c r="EH364" s="149"/>
      <c r="EI364" s="149"/>
      <c r="EJ364" s="149"/>
      <c r="EK364" s="149"/>
      <c r="EL364" s="149"/>
      <c r="EM364" s="149"/>
      <c r="EN364" s="149"/>
      <c r="EO364" s="149"/>
      <c r="EP364" s="149"/>
      <c r="EQ364" s="149"/>
      <c r="ER364" s="149"/>
      <c r="ES364" s="149"/>
      <c r="ET364" s="149"/>
      <c r="EU364" s="149"/>
      <c r="EV364" s="149"/>
      <c r="EW364" s="149"/>
      <c r="EX364" s="149"/>
      <c r="EY364" s="149"/>
      <c r="EZ364" s="149"/>
      <c r="FA364" s="149"/>
      <c r="FB364" s="149"/>
      <c r="FC364" s="149"/>
      <c r="FD364" s="149"/>
      <c r="FE364" s="149"/>
      <c r="FF364" s="149"/>
      <c r="FG364" s="149"/>
      <c r="FH364" s="149"/>
      <c r="FI364" s="149"/>
      <c r="FJ364" s="149"/>
      <c r="FK364" s="149"/>
      <c r="FL364" s="149"/>
      <c r="FM364" s="149"/>
      <c r="FN364" s="149"/>
      <c r="FO364" s="149"/>
      <c r="FP364" s="149"/>
      <c r="FQ364" s="149"/>
      <c r="FR364" s="149"/>
      <c r="FS364" s="149"/>
      <c r="FT364" s="149"/>
      <c r="FU364" s="149"/>
      <c r="FV364" s="149"/>
      <c r="FW364" s="149"/>
      <c r="FX364" s="149"/>
      <c r="FY364" s="149"/>
      <c r="FZ364" s="149"/>
      <c r="GA364" s="149"/>
      <c r="GB364" s="149"/>
      <c r="GC364" s="149"/>
      <c r="GD364" s="149"/>
      <c r="GE364" s="149"/>
      <c r="GF364" s="149"/>
      <c r="GG364" s="149"/>
      <c r="GH364" s="149"/>
      <c r="GI364" s="149"/>
      <c r="GJ364" s="149"/>
      <c r="GK364" s="149"/>
      <c r="GL364" s="149"/>
      <c r="GM364" s="149"/>
      <c r="GN364" s="149"/>
      <c r="GO364" s="149"/>
      <c r="GP364" s="149"/>
      <c r="GQ364" s="149"/>
      <c r="GR364" s="149"/>
      <c r="GS364" s="149"/>
      <c r="GT364" s="149"/>
      <c r="GU364" s="149"/>
      <c r="GV364" s="149"/>
      <c r="GW364" s="149"/>
      <c r="GX364" s="149"/>
      <c r="GY364" s="149"/>
      <c r="GZ364" s="149"/>
      <c r="HA364" s="149"/>
      <c r="HB364" s="149"/>
      <c r="HC364" s="149"/>
      <c r="HD364" s="149"/>
    </row>
    <row r="365" spans="1:212" s="148" customFormat="1">
      <c r="A365" s="161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149"/>
      <c r="CN365" s="149"/>
      <c r="CO365" s="149"/>
      <c r="CP365" s="149"/>
      <c r="CQ365" s="149"/>
      <c r="CR365" s="149"/>
      <c r="CS365" s="149"/>
      <c r="CT365" s="149"/>
      <c r="CU365" s="149"/>
      <c r="CV365" s="149"/>
      <c r="CW365" s="149"/>
      <c r="CX365" s="149"/>
      <c r="CY365" s="149"/>
      <c r="CZ365" s="149"/>
      <c r="DA365" s="149"/>
      <c r="DB365" s="149"/>
      <c r="DC365" s="149"/>
      <c r="DD365" s="149"/>
      <c r="DE365" s="149"/>
      <c r="DF365" s="149"/>
      <c r="DG365" s="149"/>
      <c r="DH365" s="149"/>
      <c r="DI365" s="149"/>
      <c r="DJ365" s="149"/>
      <c r="DK365" s="149"/>
      <c r="DL365" s="149"/>
      <c r="DM365" s="149"/>
      <c r="DN365" s="149"/>
      <c r="DO365" s="149"/>
      <c r="DP365" s="149"/>
      <c r="DQ365" s="149"/>
      <c r="DR365" s="149"/>
      <c r="DS365" s="149"/>
      <c r="DT365" s="149"/>
      <c r="DU365" s="149"/>
      <c r="DV365" s="149"/>
      <c r="DW365" s="149"/>
      <c r="DX365" s="149"/>
      <c r="DY365" s="149"/>
      <c r="DZ365" s="149"/>
      <c r="EA365" s="149"/>
      <c r="EB365" s="149"/>
      <c r="EC365" s="149"/>
      <c r="ED365" s="149"/>
      <c r="EE365" s="149"/>
      <c r="EF365" s="149"/>
      <c r="EG365" s="149"/>
      <c r="EH365" s="149"/>
      <c r="EI365" s="149"/>
      <c r="EJ365" s="149"/>
      <c r="EK365" s="149"/>
      <c r="EL365" s="149"/>
      <c r="EM365" s="149"/>
      <c r="EN365" s="149"/>
      <c r="EO365" s="149"/>
      <c r="EP365" s="149"/>
      <c r="EQ365" s="149"/>
      <c r="ER365" s="149"/>
      <c r="ES365" s="149"/>
      <c r="ET365" s="149"/>
      <c r="EU365" s="149"/>
      <c r="EV365" s="149"/>
      <c r="EW365" s="149"/>
      <c r="EX365" s="149"/>
      <c r="EY365" s="149"/>
      <c r="EZ365" s="149"/>
      <c r="FA365" s="149"/>
      <c r="FB365" s="149"/>
      <c r="FC365" s="149"/>
      <c r="FD365" s="149"/>
      <c r="FE365" s="149"/>
      <c r="FF365" s="149"/>
      <c r="FG365" s="149"/>
      <c r="FH365" s="149"/>
      <c r="FI365" s="149"/>
      <c r="FJ365" s="149"/>
      <c r="FK365" s="149"/>
      <c r="FL365" s="149"/>
      <c r="FM365" s="149"/>
      <c r="FN365" s="149"/>
      <c r="FO365" s="149"/>
      <c r="FP365" s="149"/>
      <c r="FQ365" s="149"/>
      <c r="FR365" s="149"/>
      <c r="FS365" s="149"/>
      <c r="FT365" s="149"/>
      <c r="FU365" s="149"/>
      <c r="FV365" s="149"/>
      <c r="FW365" s="149"/>
      <c r="FX365" s="149"/>
      <c r="FY365" s="149"/>
      <c r="FZ365" s="149"/>
      <c r="GA365" s="149"/>
      <c r="GB365" s="149"/>
      <c r="GC365" s="149"/>
      <c r="GD365" s="149"/>
      <c r="GE365" s="149"/>
      <c r="GF365" s="149"/>
      <c r="GG365" s="149"/>
      <c r="GH365" s="149"/>
      <c r="GI365" s="149"/>
      <c r="GJ365" s="149"/>
      <c r="GK365" s="149"/>
      <c r="GL365" s="149"/>
      <c r="GM365" s="149"/>
      <c r="GN365" s="149"/>
      <c r="GO365" s="149"/>
      <c r="GP365" s="149"/>
      <c r="GQ365" s="149"/>
      <c r="GR365" s="149"/>
      <c r="GS365" s="149"/>
      <c r="GT365" s="149"/>
      <c r="GU365" s="149"/>
      <c r="GV365" s="149"/>
      <c r="GW365" s="149"/>
      <c r="GX365" s="149"/>
      <c r="GY365" s="149"/>
      <c r="GZ365" s="149"/>
      <c r="HA365" s="149"/>
      <c r="HB365" s="149"/>
      <c r="HC365" s="149"/>
      <c r="HD365" s="149"/>
    </row>
    <row r="366" spans="1:212" s="148" customFormat="1">
      <c r="A366" s="161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149"/>
      <c r="CO366" s="149"/>
      <c r="CP366" s="149"/>
      <c r="CQ366" s="149"/>
      <c r="CR366" s="149"/>
      <c r="CS366" s="149"/>
      <c r="CT366" s="149"/>
      <c r="CU366" s="149"/>
      <c r="CV366" s="149"/>
      <c r="CW366" s="149"/>
      <c r="CX366" s="149"/>
      <c r="CY366" s="149"/>
      <c r="CZ366" s="149"/>
      <c r="DA366" s="149"/>
      <c r="DB366" s="149"/>
      <c r="DC366" s="149"/>
      <c r="DD366" s="149"/>
      <c r="DE366" s="149"/>
      <c r="DF366" s="149"/>
      <c r="DG366" s="149"/>
      <c r="DH366" s="149"/>
      <c r="DI366" s="149"/>
      <c r="DJ366" s="149"/>
      <c r="DK366" s="149"/>
      <c r="DL366" s="149"/>
      <c r="DM366" s="149"/>
      <c r="DN366" s="149"/>
      <c r="DO366" s="149"/>
      <c r="DP366" s="149"/>
      <c r="DQ366" s="149"/>
      <c r="DR366" s="149"/>
      <c r="DS366" s="149"/>
      <c r="DT366" s="149"/>
      <c r="DU366" s="149"/>
      <c r="DV366" s="149"/>
      <c r="DW366" s="149"/>
      <c r="DX366" s="149"/>
      <c r="DY366" s="149"/>
      <c r="DZ366" s="149"/>
      <c r="EA366" s="149"/>
      <c r="EB366" s="149"/>
      <c r="EC366" s="149"/>
      <c r="ED366" s="149"/>
      <c r="EE366" s="149"/>
      <c r="EF366" s="149"/>
      <c r="EG366" s="149"/>
      <c r="EH366" s="149"/>
      <c r="EI366" s="149"/>
      <c r="EJ366" s="149"/>
      <c r="EK366" s="149"/>
      <c r="EL366" s="149"/>
      <c r="EM366" s="149"/>
      <c r="EN366" s="149"/>
      <c r="EO366" s="149"/>
      <c r="EP366" s="149"/>
      <c r="EQ366" s="149"/>
      <c r="ER366" s="149"/>
      <c r="ES366" s="149"/>
      <c r="ET366" s="149"/>
      <c r="EU366" s="149"/>
      <c r="EV366" s="149"/>
      <c r="EW366" s="149"/>
      <c r="EX366" s="149"/>
      <c r="EY366" s="149"/>
      <c r="EZ366" s="149"/>
      <c r="FA366" s="149"/>
      <c r="FB366" s="149"/>
      <c r="FC366" s="149"/>
      <c r="FD366" s="149"/>
      <c r="FE366" s="149"/>
      <c r="FF366" s="149"/>
      <c r="FG366" s="149"/>
      <c r="FH366" s="149"/>
      <c r="FI366" s="149"/>
      <c r="FJ366" s="149"/>
      <c r="FK366" s="149"/>
      <c r="FL366" s="149"/>
      <c r="FM366" s="149"/>
      <c r="FN366" s="149"/>
      <c r="FO366" s="149"/>
      <c r="FP366" s="149"/>
      <c r="FQ366" s="149"/>
      <c r="FR366" s="149"/>
      <c r="FS366" s="149"/>
      <c r="FT366" s="149"/>
      <c r="FU366" s="149"/>
      <c r="FV366" s="149"/>
      <c r="FW366" s="149"/>
      <c r="FX366" s="149"/>
      <c r="FY366" s="149"/>
      <c r="FZ366" s="149"/>
      <c r="GA366" s="149"/>
      <c r="GB366" s="149"/>
      <c r="GC366" s="149"/>
      <c r="GD366" s="149"/>
      <c r="GE366" s="149"/>
      <c r="GF366" s="149"/>
      <c r="GG366" s="149"/>
      <c r="GH366" s="149"/>
      <c r="GI366" s="149"/>
      <c r="GJ366" s="149"/>
      <c r="GK366" s="149"/>
      <c r="GL366" s="149"/>
      <c r="GM366" s="149"/>
      <c r="GN366" s="149"/>
      <c r="GO366" s="149"/>
      <c r="GP366" s="149"/>
      <c r="GQ366" s="149"/>
      <c r="GR366" s="149"/>
      <c r="GS366" s="149"/>
      <c r="GT366" s="149"/>
      <c r="GU366" s="149"/>
      <c r="GV366" s="149"/>
      <c r="GW366" s="149"/>
      <c r="GX366" s="149"/>
      <c r="GY366" s="149"/>
      <c r="GZ366" s="149"/>
      <c r="HA366" s="149"/>
      <c r="HB366" s="149"/>
      <c r="HC366" s="149"/>
      <c r="HD366" s="149"/>
    </row>
    <row r="367" spans="1:212" s="148" customFormat="1">
      <c r="A367" s="161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149"/>
      <c r="CN367" s="149"/>
      <c r="CO367" s="149"/>
      <c r="CP367" s="149"/>
      <c r="CQ367" s="149"/>
      <c r="CR367" s="149"/>
      <c r="CS367" s="149"/>
      <c r="CT367" s="149"/>
      <c r="CU367" s="149"/>
      <c r="CV367" s="149"/>
      <c r="CW367" s="149"/>
      <c r="CX367" s="149"/>
      <c r="CY367" s="149"/>
      <c r="CZ367" s="149"/>
      <c r="DA367" s="149"/>
      <c r="DB367" s="149"/>
      <c r="DC367" s="149"/>
      <c r="DD367" s="149"/>
      <c r="DE367" s="149"/>
      <c r="DF367" s="149"/>
      <c r="DG367" s="149"/>
      <c r="DH367" s="149"/>
      <c r="DI367" s="149"/>
      <c r="DJ367" s="149"/>
      <c r="DK367" s="149"/>
      <c r="DL367" s="149"/>
      <c r="DM367" s="149"/>
      <c r="DN367" s="149"/>
      <c r="DO367" s="149"/>
      <c r="DP367" s="149"/>
      <c r="DQ367" s="149"/>
      <c r="DR367" s="149"/>
      <c r="DS367" s="149"/>
      <c r="DT367" s="149"/>
      <c r="DU367" s="149"/>
      <c r="DV367" s="149"/>
      <c r="DW367" s="149"/>
      <c r="DX367" s="149"/>
      <c r="DY367" s="149"/>
      <c r="DZ367" s="149"/>
      <c r="EA367" s="149"/>
      <c r="EB367" s="149"/>
      <c r="EC367" s="149"/>
      <c r="ED367" s="149"/>
      <c r="EE367" s="149"/>
      <c r="EF367" s="149"/>
      <c r="EG367" s="149"/>
      <c r="EH367" s="149"/>
      <c r="EI367" s="149"/>
      <c r="EJ367" s="149"/>
      <c r="EK367" s="149"/>
      <c r="EL367" s="149"/>
      <c r="EM367" s="149"/>
      <c r="EN367" s="149"/>
      <c r="EO367" s="149"/>
      <c r="EP367" s="149"/>
      <c r="EQ367" s="149"/>
      <c r="ER367" s="149"/>
      <c r="ES367" s="149"/>
      <c r="ET367" s="149"/>
      <c r="EU367" s="149"/>
      <c r="EV367" s="149"/>
      <c r="EW367" s="149"/>
      <c r="EX367" s="149"/>
      <c r="EY367" s="149"/>
      <c r="EZ367" s="149"/>
      <c r="FA367" s="149"/>
      <c r="FB367" s="149"/>
      <c r="FC367" s="149"/>
      <c r="FD367" s="149"/>
      <c r="FE367" s="149"/>
      <c r="FF367" s="149"/>
      <c r="FG367" s="149"/>
      <c r="FH367" s="149"/>
      <c r="FI367" s="149"/>
      <c r="FJ367" s="149"/>
      <c r="FK367" s="149"/>
      <c r="FL367" s="149"/>
      <c r="FM367" s="149"/>
      <c r="FN367" s="149"/>
      <c r="FO367" s="149"/>
      <c r="FP367" s="149"/>
      <c r="FQ367" s="149"/>
      <c r="FR367" s="149"/>
      <c r="FS367" s="149"/>
      <c r="FT367" s="149"/>
      <c r="FU367" s="149"/>
      <c r="FV367" s="149"/>
      <c r="FW367" s="149"/>
      <c r="FX367" s="149"/>
      <c r="FY367" s="149"/>
      <c r="FZ367" s="149"/>
      <c r="GA367" s="149"/>
      <c r="GB367" s="149"/>
      <c r="GC367" s="149"/>
      <c r="GD367" s="149"/>
      <c r="GE367" s="149"/>
      <c r="GF367" s="149"/>
      <c r="GG367" s="149"/>
      <c r="GH367" s="149"/>
      <c r="GI367" s="149"/>
      <c r="GJ367" s="149"/>
      <c r="GK367" s="149"/>
      <c r="GL367" s="149"/>
      <c r="GM367" s="149"/>
      <c r="GN367" s="149"/>
      <c r="GO367" s="149"/>
      <c r="GP367" s="149"/>
      <c r="GQ367" s="149"/>
      <c r="GR367" s="149"/>
      <c r="GS367" s="149"/>
      <c r="GT367" s="149"/>
      <c r="GU367" s="149"/>
      <c r="GV367" s="149"/>
      <c r="GW367" s="149"/>
      <c r="GX367" s="149"/>
      <c r="GY367" s="149"/>
      <c r="GZ367" s="149"/>
      <c r="HA367" s="149"/>
      <c r="HB367" s="149"/>
      <c r="HC367" s="149"/>
      <c r="HD367" s="149"/>
    </row>
    <row r="368" spans="1:212" s="148" customFormat="1">
      <c r="A368" s="161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  <c r="CW368" s="149"/>
      <c r="CX368" s="149"/>
      <c r="CY368" s="149"/>
      <c r="CZ368" s="149"/>
      <c r="DA368" s="149"/>
      <c r="DB368" s="149"/>
      <c r="DC368" s="149"/>
      <c r="DD368" s="149"/>
      <c r="DE368" s="149"/>
      <c r="DF368" s="149"/>
      <c r="DG368" s="149"/>
      <c r="DH368" s="149"/>
      <c r="DI368" s="149"/>
      <c r="DJ368" s="149"/>
      <c r="DK368" s="149"/>
      <c r="DL368" s="149"/>
      <c r="DM368" s="149"/>
      <c r="DN368" s="149"/>
      <c r="DO368" s="149"/>
      <c r="DP368" s="149"/>
      <c r="DQ368" s="149"/>
      <c r="DR368" s="149"/>
      <c r="DS368" s="149"/>
      <c r="DT368" s="149"/>
      <c r="DU368" s="149"/>
      <c r="DV368" s="149"/>
      <c r="DW368" s="149"/>
      <c r="DX368" s="149"/>
      <c r="DY368" s="149"/>
      <c r="DZ368" s="149"/>
      <c r="EA368" s="149"/>
      <c r="EB368" s="149"/>
      <c r="EC368" s="149"/>
      <c r="ED368" s="149"/>
      <c r="EE368" s="149"/>
      <c r="EF368" s="149"/>
      <c r="EG368" s="149"/>
      <c r="EH368" s="149"/>
      <c r="EI368" s="149"/>
      <c r="EJ368" s="149"/>
      <c r="EK368" s="149"/>
      <c r="EL368" s="149"/>
      <c r="EM368" s="149"/>
      <c r="EN368" s="149"/>
      <c r="EO368" s="149"/>
      <c r="EP368" s="149"/>
      <c r="EQ368" s="149"/>
      <c r="ER368" s="149"/>
      <c r="ES368" s="149"/>
      <c r="ET368" s="149"/>
      <c r="EU368" s="149"/>
      <c r="EV368" s="149"/>
      <c r="EW368" s="149"/>
      <c r="EX368" s="149"/>
      <c r="EY368" s="149"/>
      <c r="EZ368" s="149"/>
      <c r="FA368" s="149"/>
      <c r="FB368" s="149"/>
      <c r="FC368" s="149"/>
      <c r="FD368" s="149"/>
      <c r="FE368" s="149"/>
      <c r="FF368" s="149"/>
      <c r="FG368" s="149"/>
      <c r="FH368" s="149"/>
      <c r="FI368" s="149"/>
      <c r="FJ368" s="149"/>
      <c r="FK368" s="149"/>
      <c r="FL368" s="149"/>
      <c r="FM368" s="149"/>
      <c r="FN368" s="149"/>
      <c r="FO368" s="149"/>
      <c r="FP368" s="149"/>
      <c r="FQ368" s="149"/>
      <c r="FR368" s="149"/>
      <c r="FS368" s="149"/>
      <c r="FT368" s="149"/>
      <c r="FU368" s="149"/>
      <c r="FV368" s="149"/>
      <c r="FW368" s="149"/>
      <c r="FX368" s="149"/>
      <c r="FY368" s="149"/>
      <c r="FZ368" s="149"/>
      <c r="GA368" s="149"/>
      <c r="GB368" s="149"/>
      <c r="GC368" s="149"/>
      <c r="GD368" s="149"/>
      <c r="GE368" s="149"/>
      <c r="GF368" s="149"/>
      <c r="GG368" s="149"/>
      <c r="GH368" s="149"/>
      <c r="GI368" s="149"/>
      <c r="GJ368" s="149"/>
      <c r="GK368" s="149"/>
      <c r="GL368" s="149"/>
      <c r="GM368" s="149"/>
      <c r="GN368" s="149"/>
      <c r="GO368" s="149"/>
      <c r="GP368" s="149"/>
      <c r="GQ368" s="149"/>
      <c r="GR368" s="149"/>
      <c r="GS368" s="149"/>
      <c r="GT368" s="149"/>
      <c r="GU368" s="149"/>
      <c r="GV368" s="149"/>
      <c r="GW368" s="149"/>
      <c r="GX368" s="149"/>
      <c r="GY368" s="149"/>
      <c r="GZ368" s="149"/>
      <c r="HA368" s="149"/>
      <c r="HB368" s="149"/>
      <c r="HC368" s="149"/>
      <c r="HD368" s="149"/>
    </row>
    <row r="369" spans="1:212" s="148" customFormat="1">
      <c r="A369" s="161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49"/>
      <c r="CY369" s="149"/>
      <c r="CZ369" s="149"/>
      <c r="DA369" s="149"/>
      <c r="DB369" s="149"/>
      <c r="DC369" s="149"/>
      <c r="DD369" s="149"/>
      <c r="DE369" s="149"/>
      <c r="DF369" s="149"/>
      <c r="DG369" s="149"/>
      <c r="DH369" s="149"/>
      <c r="DI369" s="149"/>
      <c r="DJ369" s="149"/>
      <c r="DK369" s="149"/>
      <c r="DL369" s="149"/>
      <c r="DM369" s="149"/>
      <c r="DN369" s="149"/>
      <c r="DO369" s="149"/>
      <c r="DP369" s="149"/>
      <c r="DQ369" s="149"/>
      <c r="DR369" s="149"/>
      <c r="DS369" s="149"/>
      <c r="DT369" s="149"/>
      <c r="DU369" s="149"/>
      <c r="DV369" s="149"/>
      <c r="DW369" s="149"/>
      <c r="DX369" s="149"/>
      <c r="DY369" s="149"/>
      <c r="DZ369" s="149"/>
      <c r="EA369" s="149"/>
      <c r="EB369" s="149"/>
      <c r="EC369" s="149"/>
      <c r="ED369" s="149"/>
      <c r="EE369" s="149"/>
      <c r="EF369" s="149"/>
      <c r="EG369" s="149"/>
      <c r="EH369" s="149"/>
      <c r="EI369" s="149"/>
      <c r="EJ369" s="149"/>
      <c r="EK369" s="149"/>
      <c r="EL369" s="149"/>
      <c r="EM369" s="149"/>
      <c r="EN369" s="149"/>
      <c r="EO369" s="149"/>
      <c r="EP369" s="149"/>
      <c r="EQ369" s="149"/>
      <c r="ER369" s="149"/>
      <c r="ES369" s="149"/>
      <c r="ET369" s="149"/>
      <c r="EU369" s="149"/>
      <c r="EV369" s="149"/>
      <c r="EW369" s="149"/>
      <c r="EX369" s="149"/>
      <c r="EY369" s="149"/>
      <c r="EZ369" s="149"/>
      <c r="FA369" s="149"/>
      <c r="FB369" s="149"/>
      <c r="FC369" s="149"/>
      <c r="FD369" s="149"/>
      <c r="FE369" s="149"/>
      <c r="FF369" s="149"/>
      <c r="FG369" s="149"/>
      <c r="FH369" s="149"/>
      <c r="FI369" s="149"/>
      <c r="FJ369" s="149"/>
      <c r="FK369" s="149"/>
      <c r="FL369" s="149"/>
      <c r="FM369" s="149"/>
      <c r="FN369" s="149"/>
      <c r="FO369" s="149"/>
      <c r="FP369" s="149"/>
      <c r="FQ369" s="149"/>
      <c r="FR369" s="149"/>
      <c r="FS369" s="149"/>
      <c r="FT369" s="149"/>
      <c r="FU369" s="149"/>
      <c r="FV369" s="149"/>
      <c r="FW369" s="149"/>
      <c r="FX369" s="149"/>
      <c r="FY369" s="149"/>
      <c r="FZ369" s="149"/>
      <c r="GA369" s="149"/>
      <c r="GB369" s="149"/>
      <c r="GC369" s="149"/>
      <c r="GD369" s="149"/>
      <c r="GE369" s="149"/>
      <c r="GF369" s="149"/>
      <c r="GG369" s="149"/>
      <c r="GH369" s="149"/>
      <c r="GI369" s="149"/>
      <c r="GJ369" s="149"/>
      <c r="GK369" s="149"/>
      <c r="GL369" s="149"/>
      <c r="GM369" s="149"/>
      <c r="GN369" s="149"/>
      <c r="GO369" s="149"/>
      <c r="GP369" s="149"/>
      <c r="GQ369" s="149"/>
      <c r="GR369" s="149"/>
      <c r="GS369" s="149"/>
      <c r="GT369" s="149"/>
      <c r="GU369" s="149"/>
      <c r="GV369" s="149"/>
      <c r="GW369" s="149"/>
      <c r="GX369" s="149"/>
      <c r="GY369" s="149"/>
      <c r="GZ369" s="149"/>
      <c r="HA369" s="149"/>
      <c r="HB369" s="149"/>
      <c r="HC369" s="149"/>
      <c r="HD369" s="149"/>
    </row>
    <row r="370" spans="1:212" s="148" customFormat="1">
      <c r="A370" s="161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149"/>
      <c r="CO370" s="149"/>
      <c r="CP370" s="149"/>
      <c r="CQ370" s="149"/>
      <c r="CR370" s="149"/>
      <c r="CS370" s="149"/>
      <c r="CT370" s="149"/>
      <c r="CU370" s="149"/>
      <c r="CV370" s="149"/>
      <c r="CW370" s="149"/>
      <c r="CX370" s="149"/>
      <c r="CY370" s="149"/>
      <c r="CZ370" s="149"/>
      <c r="DA370" s="149"/>
      <c r="DB370" s="149"/>
      <c r="DC370" s="149"/>
      <c r="DD370" s="149"/>
      <c r="DE370" s="149"/>
      <c r="DF370" s="149"/>
      <c r="DG370" s="149"/>
      <c r="DH370" s="149"/>
      <c r="DI370" s="149"/>
      <c r="DJ370" s="149"/>
      <c r="DK370" s="149"/>
      <c r="DL370" s="149"/>
      <c r="DM370" s="149"/>
      <c r="DN370" s="149"/>
      <c r="DO370" s="149"/>
      <c r="DP370" s="149"/>
      <c r="DQ370" s="149"/>
      <c r="DR370" s="149"/>
      <c r="DS370" s="149"/>
      <c r="DT370" s="149"/>
      <c r="DU370" s="149"/>
      <c r="DV370" s="149"/>
      <c r="DW370" s="149"/>
      <c r="DX370" s="149"/>
      <c r="DY370" s="149"/>
      <c r="DZ370" s="149"/>
      <c r="EA370" s="149"/>
      <c r="EB370" s="149"/>
      <c r="EC370" s="149"/>
      <c r="ED370" s="149"/>
      <c r="EE370" s="149"/>
      <c r="EF370" s="149"/>
      <c r="EG370" s="149"/>
      <c r="EH370" s="149"/>
      <c r="EI370" s="149"/>
      <c r="EJ370" s="149"/>
      <c r="EK370" s="149"/>
      <c r="EL370" s="149"/>
      <c r="EM370" s="149"/>
      <c r="EN370" s="149"/>
      <c r="EO370" s="149"/>
      <c r="EP370" s="149"/>
      <c r="EQ370" s="149"/>
      <c r="ER370" s="149"/>
      <c r="ES370" s="149"/>
      <c r="ET370" s="149"/>
      <c r="EU370" s="149"/>
      <c r="EV370" s="149"/>
      <c r="EW370" s="149"/>
      <c r="EX370" s="149"/>
      <c r="EY370" s="149"/>
      <c r="EZ370" s="149"/>
      <c r="FA370" s="149"/>
      <c r="FB370" s="149"/>
      <c r="FC370" s="149"/>
      <c r="FD370" s="149"/>
      <c r="FE370" s="149"/>
      <c r="FF370" s="149"/>
      <c r="FG370" s="149"/>
      <c r="FH370" s="149"/>
      <c r="FI370" s="149"/>
      <c r="FJ370" s="149"/>
      <c r="FK370" s="149"/>
      <c r="FL370" s="149"/>
      <c r="FM370" s="149"/>
      <c r="FN370" s="149"/>
      <c r="FO370" s="149"/>
      <c r="FP370" s="149"/>
      <c r="FQ370" s="149"/>
      <c r="FR370" s="149"/>
      <c r="FS370" s="149"/>
      <c r="FT370" s="149"/>
      <c r="FU370" s="149"/>
      <c r="FV370" s="149"/>
      <c r="FW370" s="149"/>
      <c r="FX370" s="149"/>
      <c r="FY370" s="149"/>
      <c r="FZ370" s="149"/>
      <c r="GA370" s="149"/>
      <c r="GB370" s="149"/>
      <c r="GC370" s="149"/>
      <c r="GD370" s="149"/>
      <c r="GE370" s="149"/>
      <c r="GF370" s="149"/>
      <c r="GG370" s="149"/>
      <c r="GH370" s="149"/>
      <c r="GI370" s="149"/>
      <c r="GJ370" s="149"/>
      <c r="GK370" s="149"/>
      <c r="GL370" s="149"/>
      <c r="GM370" s="149"/>
      <c r="GN370" s="149"/>
      <c r="GO370" s="149"/>
      <c r="GP370" s="149"/>
      <c r="GQ370" s="149"/>
      <c r="GR370" s="149"/>
      <c r="GS370" s="149"/>
      <c r="GT370" s="149"/>
      <c r="GU370" s="149"/>
      <c r="GV370" s="149"/>
      <c r="GW370" s="149"/>
      <c r="GX370" s="149"/>
      <c r="GY370" s="149"/>
      <c r="GZ370" s="149"/>
      <c r="HA370" s="149"/>
      <c r="HB370" s="149"/>
      <c r="HC370" s="149"/>
      <c r="HD370" s="149"/>
    </row>
    <row r="371" spans="1:212" s="148" customFormat="1">
      <c r="A371" s="161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149"/>
      <c r="CN371" s="149"/>
      <c r="CO371" s="149"/>
      <c r="CP371" s="149"/>
      <c r="CQ371" s="149"/>
      <c r="CR371" s="149"/>
      <c r="CS371" s="149"/>
      <c r="CT371" s="149"/>
      <c r="CU371" s="149"/>
      <c r="CV371" s="149"/>
      <c r="CW371" s="149"/>
      <c r="CX371" s="149"/>
      <c r="CY371" s="149"/>
      <c r="CZ371" s="149"/>
      <c r="DA371" s="149"/>
      <c r="DB371" s="149"/>
      <c r="DC371" s="149"/>
      <c r="DD371" s="149"/>
      <c r="DE371" s="149"/>
      <c r="DF371" s="149"/>
      <c r="DG371" s="149"/>
      <c r="DH371" s="149"/>
      <c r="DI371" s="149"/>
      <c r="DJ371" s="149"/>
      <c r="DK371" s="149"/>
      <c r="DL371" s="149"/>
      <c r="DM371" s="149"/>
      <c r="DN371" s="149"/>
      <c r="DO371" s="149"/>
      <c r="DP371" s="149"/>
      <c r="DQ371" s="149"/>
      <c r="DR371" s="149"/>
      <c r="DS371" s="149"/>
      <c r="DT371" s="149"/>
      <c r="DU371" s="149"/>
      <c r="DV371" s="149"/>
      <c r="DW371" s="149"/>
      <c r="DX371" s="149"/>
      <c r="DY371" s="149"/>
      <c r="DZ371" s="149"/>
      <c r="EA371" s="149"/>
      <c r="EB371" s="149"/>
      <c r="EC371" s="149"/>
      <c r="ED371" s="149"/>
      <c r="EE371" s="149"/>
      <c r="EF371" s="149"/>
      <c r="EG371" s="149"/>
      <c r="EH371" s="149"/>
      <c r="EI371" s="149"/>
      <c r="EJ371" s="149"/>
      <c r="EK371" s="149"/>
      <c r="EL371" s="149"/>
      <c r="EM371" s="149"/>
      <c r="EN371" s="149"/>
      <c r="EO371" s="149"/>
      <c r="EP371" s="149"/>
      <c r="EQ371" s="149"/>
      <c r="ER371" s="149"/>
      <c r="ES371" s="149"/>
      <c r="ET371" s="149"/>
      <c r="EU371" s="149"/>
      <c r="EV371" s="149"/>
      <c r="EW371" s="149"/>
      <c r="EX371" s="149"/>
      <c r="EY371" s="149"/>
      <c r="EZ371" s="149"/>
      <c r="FA371" s="149"/>
      <c r="FB371" s="149"/>
      <c r="FC371" s="149"/>
      <c r="FD371" s="149"/>
      <c r="FE371" s="149"/>
      <c r="FF371" s="149"/>
      <c r="FG371" s="149"/>
      <c r="FH371" s="149"/>
      <c r="FI371" s="149"/>
      <c r="FJ371" s="149"/>
      <c r="FK371" s="149"/>
      <c r="FL371" s="149"/>
      <c r="FM371" s="149"/>
      <c r="FN371" s="149"/>
      <c r="FO371" s="149"/>
      <c r="FP371" s="149"/>
      <c r="FQ371" s="149"/>
      <c r="FR371" s="149"/>
      <c r="FS371" s="149"/>
      <c r="FT371" s="149"/>
      <c r="FU371" s="149"/>
      <c r="FV371" s="149"/>
      <c r="FW371" s="149"/>
      <c r="FX371" s="149"/>
      <c r="FY371" s="149"/>
      <c r="FZ371" s="149"/>
      <c r="GA371" s="149"/>
      <c r="GB371" s="149"/>
      <c r="GC371" s="149"/>
      <c r="GD371" s="149"/>
      <c r="GE371" s="149"/>
      <c r="GF371" s="149"/>
      <c r="GG371" s="149"/>
      <c r="GH371" s="149"/>
      <c r="GI371" s="149"/>
      <c r="GJ371" s="149"/>
      <c r="GK371" s="149"/>
      <c r="GL371" s="149"/>
      <c r="GM371" s="149"/>
      <c r="GN371" s="149"/>
      <c r="GO371" s="149"/>
      <c r="GP371" s="149"/>
      <c r="GQ371" s="149"/>
      <c r="GR371" s="149"/>
      <c r="GS371" s="149"/>
      <c r="GT371" s="149"/>
      <c r="GU371" s="149"/>
      <c r="GV371" s="149"/>
      <c r="GW371" s="149"/>
      <c r="GX371" s="149"/>
      <c r="GY371" s="149"/>
      <c r="GZ371" s="149"/>
      <c r="HA371" s="149"/>
      <c r="HB371" s="149"/>
      <c r="HC371" s="149"/>
      <c r="HD371" s="149"/>
    </row>
    <row r="372" spans="1:212" s="148" customFormat="1">
      <c r="A372" s="161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149"/>
      <c r="CN372" s="149"/>
      <c r="CO372" s="149"/>
      <c r="CP372" s="149"/>
      <c r="CQ372" s="149"/>
      <c r="CR372" s="149"/>
      <c r="CS372" s="149"/>
      <c r="CT372" s="149"/>
      <c r="CU372" s="149"/>
      <c r="CV372" s="149"/>
      <c r="CW372" s="149"/>
      <c r="CX372" s="149"/>
      <c r="CY372" s="149"/>
      <c r="CZ372" s="149"/>
      <c r="DA372" s="149"/>
      <c r="DB372" s="149"/>
      <c r="DC372" s="149"/>
      <c r="DD372" s="149"/>
      <c r="DE372" s="149"/>
      <c r="DF372" s="149"/>
      <c r="DG372" s="149"/>
      <c r="DH372" s="149"/>
      <c r="DI372" s="149"/>
      <c r="DJ372" s="149"/>
      <c r="DK372" s="149"/>
      <c r="DL372" s="149"/>
      <c r="DM372" s="149"/>
      <c r="DN372" s="149"/>
      <c r="DO372" s="149"/>
      <c r="DP372" s="149"/>
      <c r="DQ372" s="149"/>
      <c r="DR372" s="149"/>
      <c r="DS372" s="149"/>
      <c r="DT372" s="149"/>
      <c r="DU372" s="149"/>
      <c r="DV372" s="149"/>
      <c r="DW372" s="149"/>
      <c r="DX372" s="149"/>
      <c r="DY372" s="149"/>
      <c r="DZ372" s="149"/>
      <c r="EA372" s="149"/>
      <c r="EB372" s="149"/>
      <c r="EC372" s="149"/>
      <c r="ED372" s="149"/>
      <c r="EE372" s="149"/>
      <c r="EF372" s="149"/>
      <c r="EG372" s="149"/>
      <c r="EH372" s="149"/>
      <c r="EI372" s="149"/>
      <c r="EJ372" s="149"/>
      <c r="EK372" s="149"/>
      <c r="EL372" s="149"/>
      <c r="EM372" s="149"/>
      <c r="EN372" s="149"/>
      <c r="EO372" s="149"/>
      <c r="EP372" s="149"/>
      <c r="EQ372" s="149"/>
      <c r="ER372" s="149"/>
      <c r="ES372" s="149"/>
      <c r="ET372" s="149"/>
      <c r="EU372" s="149"/>
      <c r="EV372" s="149"/>
      <c r="EW372" s="149"/>
      <c r="EX372" s="149"/>
      <c r="EY372" s="149"/>
      <c r="EZ372" s="149"/>
      <c r="FA372" s="149"/>
      <c r="FB372" s="149"/>
      <c r="FC372" s="149"/>
      <c r="FD372" s="149"/>
      <c r="FE372" s="149"/>
      <c r="FF372" s="149"/>
      <c r="FG372" s="149"/>
      <c r="FH372" s="149"/>
      <c r="FI372" s="149"/>
      <c r="FJ372" s="149"/>
      <c r="FK372" s="149"/>
      <c r="FL372" s="149"/>
      <c r="FM372" s="149"/>
      <c r="FN372" s="149"/>
      <c r="FO372" s="149"/>
      <c r="FP372" s="149"/>
      <c r="FQ372" s="149"/>
      <c r="FR372" s="149"/>
      <c r="FS372" s="149"/>
      <c r="FT372" s="149"/>
      <c r="FU372" s="149"/>
      <c r="FV372" s="149"/>
      <c r="FW372" s="149"/>
      <c r="FX372" s="149"/>
      <c r="FY372" s="149"/>
      <c r="FZ372" s="149"/>
      <c r="GA372" s="149"/>
      <c r="GB372" s="149"/>
      <c r="GC372" s="149"/>
      <c r="GD372" s="149"/>
      <c r="GE372" s="149"/>
      <c r="GF372" s="149"/>
      <c r="GG372" s="149"/>
      <c r="GH372" s="149"/>
      <c r="GI372" s="149"/>
      <c r="GJ372" s="149"/>
      <c r="GK372" s="149"/>
      <c r="GL372" s="149"/>
      <c r="GM372" s="149"/>
      <c r="GN372" s="149"/>
      <c r="GO372" s="149"/>
      <c r="GP372" s="149"/>
      <c r="GQ372" s="149"/>
      <c r="GR372" s="149"/>
      <c r="GS372" s="149"/>
      <c r="GT372" s="149"/>
      <c r="GU372" s="149"/>
      <c r="GV372" s="149"/>
      <c r="GW372" s="149"/>
      <c r="GX372" s="149"/>
      <c r="GY372" s="149"/>
      <c r="GZ372" s="149"/>
      <c r="HA372" s="149"/>
      <c r="HB372" s="149"/>
      <c r="HC372" s="149"/>
      <c r="HD372" s="149"/>
    </row>
    <row r="373" spans="1:212" s="148" customFormat="1">
      <c r="A373" s="161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149"/>
      <c r="CN373" s="149"/>
      <c r="CO373" s="149"/>
      <c r="CP373" s="149"/>
      <c r="CQ373" s="149"/>
      <c r="CR373" s="149"/>
      <c r="CS373" s="149"/>
      <c r="CT373" s="149"/>
      <c r="CU373" s="149"/>
      <c r="CV373" s="149"/>
      <c r="CW373" s="149"/>
      <c r="CX373" s="149"/>
      <c r="CY373" s="149"/>
      <c r="CZ373" s="149"/>
      <c r="DA373" s="149"/>
      <c r="DB373" s="149"/>
      <c r="DC373" s="149"/>
      <c r="DD373" s="149"/>
      <c r="DE373" s="149"/>
      <c r="DF373" s="149"/>
      <c r="DG373" s="149"/>
      <c r="DH373" s="149"/>
      <c r="DI373" s="149"/>
      <c r="DJ373" s="149"/>
      <c r="DK373" s="149"/>
      <c r="DL373" s="149"/>
      <c r="DM373" s="149"/>
      <c r="DN373" s="149"/>
      <c r="DO373" s="149"/>
      <c r="DP373" s="149"/>
      <c r="DQ373" s="149"/>
      <c r="DR373" s="149"/>
      <c r="DS373" s="149"/>
      <c r="DT373" s="149"/>
      <c r="DU373" s="149"/>
      <c r="DV373" s="149"/>
      <c r="DW373" s="149"/>
      <c r="DX373" s="149"/>
      <c r="DY373" s="149"/>
      <c r="DZ373" s="149"/>
      <c r="EA373" s="149"/>
      <c r="EB373" s="149"/>
      <c r="EC373" s="149"/>
      <c r="ED373" s="149"/>
      <c r="EE373" s="149"/>
      <c r="EF373" s="149"/>
      <c r="EG373" s="149"/>
      <c r="EH373" s="149"/>
      <c r="EI373" s="149"/>
      <c r="EJ373" s="149"/>
      <c r="EK373" s="149"/>
      <c r="EL373" s="149"/>
      <c r="EM373" s="149"/>
      <c r="EN373" s="149"/>
      <c r="EO373" s="149"/>
      <c r="EP373" s="149"/>
      <c r="EQ373" s="149"/>
      <c r="ER373" s="149"/>
      <c r="ES373" s="149"/>
      <c r="ET373" s="149"/>
      <c r="EU373" s="149"/>
      <c r="EV373" s="149"/>
      <c r="EW373" s="149"/>
      <c r="EX373" s="149"/>
      <c r="EY373" s="149"/>
      <c r="EZ373" s="149"/>
      <c r="FA373" s="149"/>
      <c r="FB373" s="149"/>
      <c r="FC373" s="149"/>
      <c r="FD373" s="149"/>
      <c r="FE373" s="149"/>
      <c r="FF373" s="149"/>
      <c r="FG373" s="149"/>
      <c r="FH373" s="149"/>
      <c r="FI373" s="149"/>
      <c r="FJ373" s="149"/>
      <c r="FK373" s="149"/>
      <c r="FL373" s="149"/>
      <c r="FM373" s="149"/>
      <c r="FN373" s="149"/>
      <c r="FO373" s="149"/>
      <c r="FP373" s="149"/>
      <c r="FQ373" s="149"/>
      <c r="FR373" s="149"/>
      <c r="FS373" s="149"/>
      <c r="FT373" s="149"/>
      <c r="FU373" s="149"/>
      <c r="FV373" s="149"/>
      <c r="FW373" s="149"/>
      <c r="FX373" s="149"/>
      <c r="FY373" s="149"/>
      <c r="FZ373" s="149"/>
      <c r="GA373" s="149"/>
      <c r="GB373" s="149"/>
      <c r="GC373" s="149"/>
      <c r="GD373" s="149"/>
      <c r="GE373" s="149"/>
      <c r="GF373" s="149"/>
      <c r="GG373" s="149"/>
      <c r="GH373" s="149"/>
      <c r="GI373" s="149"/>
      <c r="GJ373" s="149"/>
      <c r="GK373" s="149"/>
      <c r="GL373" s="149"/>
      <c r="GM373" s="149"/>
      <c r="GN373" s="149"/>
      <c r="GO373" s="149"/>
      <c r="GP373" s="149"/>
      <c r="GQ373" s="149"/>
      <c r="GR373" s="149"/>
      <c r="GS373" s="149"/>
      <c r="GT373" s="149"/>
      <c r="GU373" s="149"/>
      <c r="GV373" s="149"/>
      <c r="GW373" s="149"/>
      <c r="GX373" s="149"/>
      <c r="GY373" s="149"/>
      <c r="GZ373" s="149"/>
      <c r="HA373" s="149"/>
      <c r="HB373" s="149"/>
      <c r="HC373" s="149"/>
      <c r="HD373" s="149"/>
    </row>
    <row r="374" spans="1:212" s="148" customFormat="1">
      <c r="A374" s="161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149"/>
      <c r="CN374" s="149"/>
      <c r="CO374" s="149"/>
      <c r="CP374" s="149"/>
      <c r="CQ374" s="149"/>
      <c r="CR374" s="149"/>
      <c r="CS374" s="149"/>
      <c r="CT374" s="149"/>
      <c r="CU374" s="149"/>
      <c r="CV374" s="149"/>
      <c r="CW374" s="149"/>
      <c r="CX374" s="149"/>
      <c r="CY374" s="149"/>
      <c r="CZ374" s="149"/>
      <c r="DA374" s="149"/>
      <c r="DB374" s="149"/>
      <c r="DC374" s="149"/>
      <c r="DD374" s="149"/>
      <c r="DE374" s="149"/>
      <c r="DF374" s="149"/>
      <c r="DG374" s="149"/>
      <c r="DH374" s="149"/>
      <c r="DI374" s="149"/>
      <c r="DJ374" s="149"/>
      <c r="DK374" s="149"/>
      <c r="DL374" s="149"/>
      <c r="DM374" s="149"/>
      <c r="DN374" s="149"/>
      <c r="DO374" s="149"/>
      <c r="DP374" s="149"/>
      <c r="DQ374" s="149"/>
      <c r="DR374" s="149"/>
      <c r="DS374" s="149"/>
      <c r="DT374" s="149"/>
      <c r="DU374" s="149"/>
      <c r="DV374" s="149"/>
      <c r="DW374" s="149"/>
      <c r="DX374" s="149"/>
      <c r="DY374" s="149"/>
      <c r="DZ374" s="149"/>
      <c r="EA374" s="149"/>
      <c r="EB374" s="149"/>
      <c r="EC374" s="149"/>
      <c r="ED374" s="149"/>
      <c r="EE374" s="149"/>
      <c r="EF374" s="149"/>
      <c r="EG374" s="149"/>
      <c r="EH374" s="149"/>
      <c r="EI374" s="149"/>
      <c r="EJ374" s="149"/>
      <c r="EK374" s="149"/>
      <c r="EL374" s="149"/>
      <c r="EM374" s="149"/>
      <c r="EN374" s="149"/>
      <c r="EO374" s="149"/>
      <c r="EP374" s="149"/>
      <c r="EQ374" s="149"/>
      <c r="ER374" s="149"/>
      <c r="ES374" s="149"/>
      <c r="ET374" s="149"/>
      <c r="EU374" s="149"/>
      <c r="EV374" s="149"/>
      <c r="EW374" s="149"/>
      <c r="EX374" s="149"/>
      <c r="EY374" s="149"/>
      <c r="EZ374" s="149"/>
      <c r="FA374" s="149"/>
      <c r="FB374" s="149"/>
      <c r="FC374" s="149"/>
      <c r="FD374" s="149"/>
      <c r="FE374" s="149"/>
      <c r="FF374" s="149"/>
      <c r="FG374" s="149"/>
      <c r="FH374" s="149"/>
      <c r="FI374" s="149"/>
      <c r="FJ374" s="149"/>
      <c r="FK374" s="149"/>
      <c r="FL374" s="149"/>
      <c r="FM374" s="149"/>
      <c r="FN374" s="149"/>
      <c r="FO374" s="149"/>
      <c r="FP374" s="149"/>
      <c r="FQ374" s="149"/>
      <c r="FR374" s="149"/>
      <c r="FS374" s="149"/>
      <c r="FT374" s="149"/>
      <c r="FU374" s="149"/>
      <c r="FV374" s="149"/>
      <c r="FW374" s="149"/>
      <c r="FX374" s="149"/>
      <c r="FY374" s="149"/>
      <c r="FZ374" s="149"/>
      <c r="GA374" s="149"/>
      <c r="GB374" s="149"/>
      <c r="GC374" s="149"/>
      <c r="GD374" s="149"/>
      <c r="GE374" s="149"/>
      <c r="GF374" s="149"/>
      <c r="GG374" s="149"/>
      <c r="GH374" s="149"/>
      <c r="GI374" s="149"/>
      <c r="GJ374" s="149"/>
      <c r="GK374" s="149"/>
      <c r="GL374" s="149"/>
      <c r="GM374" s="149"/>
      <c r="GN374" s="149"/>
      <c r="GO374" s="149"/>
      <c r="GP374" s="149"/>
      <c r="GQ374" s="149"/>
      <c r="GR374" s="149"/>
      <c r="GS374" s="149"/>
      <c r="GT374" s="149"/>
      <c r="GU374" s="149"/>
      <c r="GV374" s="149"/>
      <c r="GW374" s="149"/>
      <c r="GX374" s="149"/>
      <c r="GY374" s="149"/>
      <c r="GZ374" s="149"/>
      <c r="HA374" s="149"/>
      <c r="HB374" s="149"/>
      <c r="HC374" s="149"/>
      <c r="HD374" s="149"/>
    </row>
    <row r="375" spans="1:212" s="148" customFormat="1">
      <c r="A375" s="161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149"/>
      <c r="CN375" s="149"/>
      <c r="CO375" s="149"/>
      <c r="CP375" s="149"/>
      <c r="CQ375" s="149"/>
      <c r="CR375" s="149"/>
      <c r="CS375" s="149"/>
      <c r="CT375" s="149"/>
      <c r="CU375" s="149"/>
      <c r="CV375" s="149"/>
      <c r="CW375" s="149"/>
      <c r="CX375" s="149"/>
      <c r="CY375" s="149"/>
      <c r="CZ375" s="149"/>
      <c r="DA375" s="149"/>
      <c r="DB375" s="149"/>
      <c r="DC375" s="149"/>
      <c r="DD375" s="149"/>
      <c r="DE375" s="149"/>
      <c r="DF375" s="149"/>
      <c r="DG375" s="149"/>
      <c r="DH375" s="149"/>
      <c r="DI375" s="149"/>
      <c r="DJ375" s="149"/>
      <c r="DK375" s="149"/>
      <c r="DL375" s="149"/>
      <c r="DM375" s="149"/>
      <c r="DN375" s="149"/>
      <c r="DO375" s="149"/>
      <c r="DP375" s="149"/>
      <c r="DQ375" s="149"/>
      <c r="DR375" s="149"/>
      <c r="DS375" s="149"/>
      <c r="DT375" s="149"/>
      <c r="DU375" s="149"/>
      <c r="DV375" s="149"/>
      <c r="DW375" s="149"/>
      <c r="DX375" s="149"/>
      <c r="DY375" s="149"/>
      <c r="DZ375" s="149"/>
      <c r="EA375" s="149"/>
      <c r="EB375" s="149"/>
      <c r="EC375" s="149"/>
      <c r="ED375" s="149"/>
      <c r="EE375" s="149"/>
      <c r="EF375" s="149"/>
      <c r="EG375" s="149"/>
      <c r="EH375" s="149"/>
      <c r="EI375" s="149"/>
      <c r="EJ375" s="149"/>
      <c r="EK375" s="149"/>
      <c r="EL375" s="149"/>
      <c r="EM375" s="149"/>
      <c r="EN375" s="149"/>
      <c r="EO375" s="149"/>
      <c r="EP375" s="149"/>
      <c r="EQ375" s="149"/>
      <c r="ER375" s="149"/>
      <c r="ES375" s="149"/>
      <c r="ET375" s="149"/>
      <c r="EU375" s="149"/>
      <c r="EV375" s="149"/>
      <c r="EW375" s="149"/>
      <c r="EX375" s="149"/>
      <c r="EY375" s="149"/>
      <c r="EZ375" s="149"/>
      <c r="FA375" s="149"/>
      <c r="FB375" s="149"/>
      <c r="FC375" s="149"/>
      <c r="FD375" s="149"/>
      <c r="FE375" s="149"/>
      <c r="FF375" s="149"/>
      <c r="FG375" s="149"/>
      <c r="FH375" s="149"/>
      <c r="FI375" s="149"/>
      <c r="FJ375" s="149"/>
      <c r="FK375" s="149"/>
      <c r="FL375" s="149"/>
      <c r="FM375" s="149"/>
      <c r="FN375" s="149"/>
      <c r="FO375" s="149"/>
      <c r="FP375" s="149"/>
      <c r="FQ375" s="149"/>
      <c r="FR375" s="149"/>
      <c r="FS375" s="149"/>
      <c r="FT375" s="149"/>
      <c r="FU375" s="149"/>
      <c r="FV375" s="149"/>
      <c r="FW375" s="149"/>
      <c r="FX375" s="149"/>
      <c r="FY375" s="149"/>
      <c r="FZ375" s="149"/>
      <c r="GA375" s="149"/>
      <c r="GB375" s="149"/>
      <c r="GC375" s="149"/>
      <c r="GD375" s="149"/>
      <c r="GE375" s="149"/>
      <c r="GF375" s="149"/>
      <c r="GG375" s="149"/>
      <c r="GH375" s="149"/>
      <c r="GI375" s="149"/>
      <c r="GJ375" s="149"/>
      <c r="GK375" s="149"/>
      <c r="GL375" s="149"/>
      <c r="GM375" s="149"/>
      <c r="GN375" s="149"/>
      <c r="GO375" s="149"/>
      <c r="GP375" s="149"/>
      <c r="GQ375" s="149"/>
      <c r="GR375" s="149"/>
      <c r="GS375" s="149"/>
      <c r="GT375" s="149"/>
      <c r="GU375" s="149"/>
      <c r="GV375" s="149"/>
      <c r="GW375" s="149"/>
      <c r="GX375" s="149"/>
      <c r="GY375" s="149"/>
      <c r="GZ375" s="149"/>
      <c r="HA375" s="149"/>
      <c r="HB375" s="149"/>
      <c r="HC375" s="149"/>
      <c r="HD375" s="149"/>
    </row>
    <row r="376" spans="1:212" s="148" customFormat="1">
      <c r="A376" s="161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149"/>
      <c r="CN376" s="149"/>
      <c r="CO376" s="149"/>
      <c r="CP376" s="149"/>
      <c r="CQ376" s="149"/>
      <c r="CR376" s="149"/>
      <c r="CS376" s="149"/>
      <c r="CT376" s="149"/>
      <c r="CU376" s="149"/>
      <c r="CV376" s="149"/>
      <c r="CW376" s="149"/>
      <c r="CX376" s="149"/>
      <c r="CY376" s="149"/>
      <c r="CZ376" s="149"/>
      <c r="DA376" s="149"/>
      <c r="DB376" s="149"/>
      <c r="DC376" s="149"/>
      <c r="DD376" s="149"/>
      <c r="DE376" s="149"/>
      <c r="DF376" s="149"/>
      <c r="DG376" s="149"/>
      <c r="DH376" s="149"/>
      <c r="DI376" s="149"/>
      <c r="DJ376" s="149"/>
      <c r="DK376" s="149"/>
      <c r="DL376" s="149"/>
      <c r="DM376" s="149"/>
      <c r="DN376" s="149"/>
      <c r="DO376" s="149"/>
      <c r="DP376" s="149"/>
      <c r="DQ376" s="149"/>
      <c r="DR376" s="149"/>
      <c r="DS376" s="149"/>
      <c r="DT376" s="149"/>
      <c r="DU376" s="149"/>
      <c r="DV376" s="149"/>
      <c r="DW376" s="149"/>
      <c r="DX376" s="149"/>
      <c r="DY376" s="149"/>
      <c r="DZ376" s="149"/>
      <c r="EA376" s="149"/>
      <c r="EB376" s="149"/>
      <c r="EC376" s="149"/>
      <c r="ED376" s="149"/>
      <c r="EE376" s="149"/>
      <c r="EF376" s="149"/>
      <c r="EG376" s="149"/>
      <c r="EH376" s="149"/>
      <c r="EI376" s="149"/>
      <c r="EJ376" s="149"/>
      <c r="EK376" s="149"/>
      <c r="EL376" s="149"/>
      <c r="EM376" s="149"/>
      <c r="EN376" s="149"/>
      <c r="EO376" s="149"/>
      <c r="EP376" s="149"/>
      <c r="EQ376" s="149"/>
      <c r="ER376" s="149"/>
      <c r="ES376" s="149"/>
      <c r="ET376" s="149"/>
      <c r="EU376" s="149"/>
      <c r="EV376" s="149"/>
      <c r="EW376" s="149"/>
      <c r="EX376" s="149"/>
      <c r="EY376" s="149"/>
      <c r="EZ376" s="149"/>
      <c r="FA376" s="149"/>
      <c r="FB376" s="149"/>
      <c r="FC376" s="149"/>
      <c r="FD376" s="149"/>
      <c r="FE376" s="149"/>
      <c r="FF376" s="149"/>
      <c r="FG376" s="149"/>
      <c r="FH376" s="149"/>
      <c r="FI376" s="149"/>
      <c r="FJ376" s="149"/>
      <c r="FK376" s="149"/>
      <c r="FL376" s="149"/>
      <c r="FM376" s="149"/>
      <c r="FN376" s="149"/>
      <c r="FO376" s="149"/>
      <c r="FP376" s="149"/>
      <c r="FQ376" s="149"/>
      <c r="FR376" s="149"/>
      <c r="FS376" s="149"/>
      <c r="FT376" s="149"/>
      <c r="FU376" s="149"/>
      <c r="FV376" s="149"/>
      <c r="FW376" s="149"/>
      <c r="FX376" s="149"/>
      <c r="FY376" s="149"/>
      <c r="FZ376" s="149"/>
      <c r="GA376" s="149"/>
      <c r="GB376" s="149"/>
      <c r="GC376" s="149"/>
      <c r="GD376" s="149"/>
      <c r="GE376" s="149"/>
      <c r="GF376" s="149"/>
      <c r="GG376" s="149"/>
      <c r="GH376" s="149"/>
      <c r="GI376" s="149"/>
      <c r="GJ376" s="149"/>
      <c r="GK376" s="149"/>
      <c r="GL376" s="149"/>
      <c r="GM376" s="149"/>
      <c r="GN376" s="149"/>
      <c r="GO376" s="149"/>
      <c r="GP376" s="149"/>
      <c r="GQ376" s="149"/>
      <c r="GR376" s="149"/>
      <c r="GS376" s="149"/>
      <c r="GT376" s="149"/>
      <c r="GU376" s="149"/>
      <c r="GV376" s="149"/>
      <c r="GW376" s="149"/>
      <c r="GX376" s="149"/>
      <c r="GY376" s="149"/>
      <c r="GZ376" s="149"/>
      <c r="HA376" s="149"/>
      <c r="HB376" s="149"/>
      <c r="HC376" s="149"/>
      <c r="HD376" s="149"/>
    </row>
    <row r="377" spans="1:212" s="148" customFormat="1">
      <c r="A377" s="161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149"/>
      <c r="CN377" s="149"/>
      <c r="CO377" s="149"/>
      <c r="CP377" s="149"/>
      <c r="CQ377" s="149"/>
      <c r="CR377" s="149"/>
      <c r="CS377" s="149"/>
      <c r="CT377" s="149"/>
      <c r="CU377" s="149"/>
      <c r="CV377" s="149"/>
      <c r="CW377" s="149"/>
      <c r="CX377" s="149"/>
      <c r="CY377" s="149"/>
      <c r="CZ377" s="149"/>
      <c r="DA377" s="149"/>
      <c r="DB377" s="149"/>
      <c r="DC377" s="149"/>
      <c r="DD377" s="149"/>
      <c r="DE377" s="149"/>
      <c r="DF377" s="149"/>
      <c r="DG377" s="149"/>
      <c r="DH377" s="149"/>
      <c r="DI377" s="149"/>
      <c r="DJ377" s="149"/>
      <c r="DK377" s="149"/>
      <c r="DL377" s="149"/>
      <c r="DM377" s="149"/>
      <c r="DN377" s="149"/>
      <c r="DO377" s="149"/>
      <c r="DP377" s="149"/>
      <c r="DQ377" s="149"/>
      <c r="DR377" s="149"/>
      <c r="DS377" s="149"/>
      <c r="DT377" s="149"/>
      <c r="DU377" s="149"/>
      <c r="DV377" s="149"/>
      <c r="DW377" s="149"/>
      <c r="DX377" s="149"/>
      <c r="DY377" s="149"/>
      <c r="DZ377" s="149"/>
      <c r="EA377" s="149"/>
      <c r="EB377" s="149"/>
      <c r="EC377" s="149"/>
      <c r="ED377" s="149"/>
      <c r="EE377" s="149"/>
      <c r="EF377" s="149"/>
      <c r="EG377" s="149"/>
      <c r="EH377" s="149"/>
      <c r="EI377" s="149"/>
      <c r="EJ377" s="149"/>
      <c r="EK377" s="149"/>
      <c r="EL377" s="149"/>
      <c r="EM377" s="149"/>
      <c r="EN377" s="149"/>
      <c r="EO377" s="149"/>
      <c r="EP377" s="149"/>
      <c r="EQ377" s="149"/>
      <c r="ER377" s="149"/>
      <c r="ES377" s="149"/>
      <c r="ET377" s="149"/>
      <c r="EU377" s="149"/>
      <c r="EV377" s="149"/>
      <c r="EW377" s="149"/>
      <c r="EX377" s="149"/>
      <c r="EY377" s="149"/>
      <c r="EZ377" s="149"/>
      <c r="FA377" s="149"/>
      <c r="FB377" s="149"/>
      <c r="FC377" s="149"/>
      <c r="FD377" s="149"/>
      <c r="FE377" s="149"/>
      <c r="FF377" s="149"/>
      <c r="FG377" s="149"/>
      <c r="FH377" s="149"/>
      <c r="FI377" s="149"/>
      <c r="FJ377" s="149"/>
      <c r="FK377" s="149"/>
      <c r="FL377" s="149"/>
      <c r="FM377" s="149"/>
      <c r="FN377" s="149"/>
      <c r="FO377" s="149"/>
      <c r="FP377" s="149"/>
      <c r="FQ377" s="149"/>
      <c r="FR377" s="149"/>
      <c r="FS377" s="149"/>
      <c r="FT377" s="149"/>
      <c r="FU377" s="149"/>
      <c r="FV377" s="149"/>
      <c r="FW377" s="149"/>
      <c r="FX377" s="149"/>
      <c r="FY377" s="149"/>
      <c r="FZ377" s="149"/>
      <c r="GA377" s="149"/>
      <c r="GB377" s="149"/>
      <c r="GC377" s="149"/>
      <c r="GD377" s="149"/>
      <c r="GE377" s="149"/>
      <c r="GF377" s="149"/>
      <c r="GG377" s="149"/>
      <c r="GH377" s="149"/>
      <c r="GI377" s="149"/>
      <c r="GJ377" s="149"/>
      <c r="GK377" s="149"/>
      <c r="GL377" s="149"/>
      <c r="GM377" s="149"/>
      <c r="GN377" s="149"/>
      <c r="GO377" s="149"/>
      <c r="GP377" s="149"/>
      <c r="GQ377" s="149"/>
      <c r="GR377" s="149"/>
      <c r="GS377" s="149"/>
      <c r="GT377" s="149"/>
      <c r="GU377" s="149"/>
      <c r="GV377" s="149"/>
      <c r="GW377" s="149"/>
      <c r="GX377" s="149"/>
      <c r="GY377" s="149"/>
      <c r="GZ377" s="149"/>
      <c r="HA377" s="149"/>
      <c r="HB377" s="149"/>
      <c r="HC377" s="149"/>
      <c r="HD377" s="149"/>
    </row>
    <row r="378" spans="1:212" s="148" customFormat="1">
      <c r="A378" s="161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149"/>
      <c r="CN378" s="149"/>
      <c r="CO378" s="149"/>
      <c r="CP378" s="149"/>
      <c r="CQ378" s="149"/>
      <c r="CR378" s="149"/>
      <c r="CS378" s="149"/>
      <c r="CT378" s="149"/>
      <c r="CU378" s="149"/>
      <c r="CV378" s="149"/>
      <c r="CW378" s="149"/>
      <c r="CX378" s="149"/>
      <c r="CY378" s="149"/>
      <c r="CZ378" s="149"/>
      <c r="DA378" s="149"/>
      <c r="DB378" s="149"/>
      <c r="DC378" s="149"/>
      <c r="DD378" s="149"/>
      <c r="DE378" s="149"/>
      <c r="DF378" s="149"/>
      <c r="DG378" s="149"/>
      <c r="DH378" s="149"/>
      <c r="DI378" s="149"/>
      <c r="DJ378" s="149"/>
      <c r="DK378" s="149"/>
      <c r="DL378" s="149"/>
      <c r="DM378" s="149"/>
      <c r="DN378" s="149"/>
      <c r="DO378" s="149"/>
      <c r="DP378" s="149"/>
      <c r="DQ378" s="149"/>
      <c r="DR378" s="149"/>
      <c r="DS378" s="149"/>
      <c r="DT378" s="149"/>
      <c r="DU378" s="149"/>
      <c r="DV378" s="149"/>
      <c r="DW378" s="149"/>
      <c r="DX378" s="149"/>
      <c r="DY378" s="149"/>
      <c r="DZ378" s="149"/>
      <c r="EA378" s="149"/>
      <c r="EB378" s="149"/>
      <c r="EC378" s="149"/>
      <c r="ED378" s="149"/>
      <c r="EE378" s="149"/>
      <c r="EF378" s="149"/>
      <c r="EG378" s="149"/>
      <c r="EH378" s="149"/>
      <c r="EI378" s="149"/>
      <c r="EJ378" s="149"/>
      <c r="EK378" s="149"/>
      <c r="EL378" s="149"/>
      <c r="EM378" s="149"/>
      <c r="EN378" s="149"/>
      <c r="EO378" s="149"/>
      <c r="EP378" s="149"/>
      <c r="EQ378" s="149"/>
      <c r="ER378" s="149"/>
      <c r="ES378" s="149"/>
      <c r="ET378" s="149"/>
      <c r="EU378" s="149"/>
      <c r="EV378" s="149"/>
      <c r="EW378" s="149"/>
      <c r="EX378" s="149"/>
      <c r="EY378" s="149"/>
      <c r="EZ378" s="149"/>
      <c r="FA378" s="149"/>
      <c r="FB378" s="149"/>
      <c r="FC378" s="149"/>
      <c r="FD378" s="149"/>
      <c r="FE378" s="149"/>
      <c r="FF378" s="149"/>
      <c r="FG378" s="149"/>
      <c r="FH378" s="149"/>
      <c r="FI378" s="149"/>
      <c r="FJ378" s="149"/>
      <c r="FK378" s="149"/>
      <c r="FL378" s="149"/>
      <c r="FM378" s="149"/>
      <c r="FN378" s="149"/>
      <c r="FO378" s="149"/>
      <c r="FP378" s="149"/>
      <c r="FQ378" s="149"/>
      <c r="FR378" s="149"/>
      <c r="FS378" s="149"/>
      <c r="FT378" s="149"/>
      <c r="FU378" s="149"/>
      <c r="FV378" s="149"/>
      <c r="FW378" s="149"/>
      <c r="FX378" s="149"/>
      <c r="FY378" s="149"/>
      <c r="FZ378" s="149"/>
      <c r="GA378" s="149"/>
      <c r="GB378" s="149"/>
      <c r="GC378" s="149"/>
      <c r="GD378" s="149"/>
      <c r="GE378" s="149"/>
      <c r="GF378" s="149"/>
      <c r="GG378" s="149"/>
      <c r="GH378" s="149"/>
      <c r="GI378" s="149"/>
      <c r="GJ378" s="149"/>
      <c r="GK378" s="149"/>
      <c r="GL378" s="149"/>
      <c r="GM378" s="149"/>
      <c r="GN378" s="149"/>
      <c r="GO378" s="149"/>
      <c r="GP378" s="149"/>
      <c r="GQ378" s="149"/>
      <c r="GR378" s="149"/>
      <c r="GS378" s="149"/>
      <c r="GT378" s="149"/>
      <c r="GU378" s="149"/>
      <c r="GV378" s="149"/>
      <c r="GW378" s="149"/>
      <c r="GX378" s="149"/>
      <c r="GY378" s="149"/>
      <c r="GZ378" s="149"/>
      <c r="HA378" s="149"/>
      <c r="HB378" s="149"/>
      <c r="HC378" s="149"/>
      <c r="HD378" s="149"/>
    </row>
    <row r="379" spans="1:212" s="148" customFormat="1">
      <c r="A379" s="161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149"/>
      <c r="CN379" s="149"/>
      <c r="CO379" s="149"/>
      <c r="CP379" s="149"/>
      <c r="CQ379" s="149"/>
      <c r="CR379" s="149"/>
      <c r="CS379" s="149"/>
      <c r="CT379" s="149"/>
      <c r="CU379" s="149"/>
      <c r="CV379" s="149"/>
      <c r="CW379" s="149"/>
      <c r="CX379" s="149"/>
      <c r="CY379" s="149"/>
      <c r="CZ379" s="149"/>
      <c r="DA379" s="149"/>
      <c r="DB379" s="149"/>
      <c r="DC379" s="149"/>
      <c r="DD379" s="149"/>
      <c r="DE379" s="149"/>
      <c r="DF379" s="149"/>
      <c r="DG379" s="149"/>
      <c r="DH379" s="149"/>
      <c r="DI379" s="149"/>
      <c r="DJ379" s="149"/>
      <c r="DK379" s="149"/>
      <c r="DL379" s="149"/>
      <c r="DM379" s="149"/>
      <c r="DN379" s="149"/>
      <c r="DO379" s="149"/>
      <c r="DP379" s="149"/>
      <c r="DQ379" s="149"/>
      <c r="DR379" s="149"/>
      <c r="DS379" s="149"/>
      <c r="DT379" s="149"/>
      <c r="DU379" s="149"/>
      <c r="DV379" s="149"/>
      <c r="DW379" s="149"/>
      <c r="DX379" s="149"/>
      <c r="DY379" s="149"/>
      <c r="DZ379" s="149"/>
      <c r="EA379" s="149"/>
      <c r="EB379" s="149"/>
      <c r="EC379" s="149"/>
      <c r="ED379" s="149"/>
      <c r="EE379" s="149"/>
      <c r="EF379" s="149"/>
      <c r="EG379" s="149"/>
      <c r="EH379" s="149"/>
      <c r="EI379" s="149"/>
      <c r="EJ379" s="149"/>
      <c r="EK379" s="149"/>
      <c r="EL379" s="149"/>
      <c r="EM379" s="149"/>
      <c r="EN379" s="149"/>
      <c r="EO379" s="149"/>
      <c r="EP379" s="149"/>
      <c r="EQ379" s="149"/>
      <c r="ER379" s="149"/>
      <c r="ES379" s="149"/>
      <c r="ET379" s="149"/>
      <c r="EU379" s="149"/>
      <c r="EV379" s="149"/>
      <c r="EW379" s="149"/>
      <c r="EX379" s="149"/>
      <c r="EY379" s="149"/>
      <c r="EZ379" s="149"/>
      <c r="FA379" s="149"/>
      <c r="FB379" s="149"/>
      <c r="FC379" s="149"/>
      <c r="FD379" s="149"/>
      <c r="FE379" s="149"/>
      <c r="FF379" s="149"/>
      <c r="FG379" s="149"/>
      <c r="FH379" s="149"/>
      <c r="FI379" s="149"/>
      <c r="FJ379" s="149"/>
      <c r="FK379" s="149"/>
      <c r="FL379" s="149"/>
      <c r="FM379" s="149"/>
      <c r="FN379" s="149"/>
      <c r="FO379" s="149"/>
      <c r="FP379" s="149"/>
      <c r="FQ379" s="149"/>
      <c r="FR379" s="149"/>
      <c r="FS379" s="149"/>
      <c r="FT379" s="149"/>
      <c r="FU379" s="149"/>
      <c r="FV379" s="149"/>
      <c r="FW379" s="149"/>
      <c r="FX379" s="149"/>
      <c r="FY379" s="149"/>
      <c r="FZ379" s="149"/>
      <c r="GA379" s="149"/>
      <c r="GB379" s="149"/>
      <c r="GC379" s="149"/>
      <c r="GD379" s="149"/>
      <c r="GE379" s="149"/>
      <c r="GF379" s="149"/>
      <c r="GG379" s="149"/>
      <c r="GH379" s="149"/>
      <c r="GI379" s="149"/>
      <c r="GJ379" s="149"/>
      <c r="GK379" s="149"/>
      <c r="GL379" s="149"/>
      <c r="GM379" s="149"/>
      <c r="GN379" s="149"/>
      <c r="GO379" s="149"/>
      <c r="GP379" s="149"/>
      <c r="GQ379" s="149"/>
      <c r="GR379" s="149"/>
      <c r="GS379" s="149"/>
      <c r="GT379" s="149"/>
      <c r="GU379" s="149"/>
      <c r="GV379" s="149"/>
      <c r="GW379" s="149"/>
      <c r="GX379" s="149"/>
      <c r="GY379" s="149"/>
      <c r="GZ379" s="149"/>
      <c r="HA379" s="149"/>
      <c r="HB379" s="149"/>
      <c r="HC379" s="149"/>
      <c r="HD379" s="149"/>
    </row>
    <row r="380" spans="1:212" s="148" customFormat="1">
      <c r="A380" s="161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149"/>
      <c r="CN380" s="149"/>
      <c r="CO380" s="149"/>
      <c r="CP380" s="149"/>
      <c r="CQ380" s="149"/>
      <c r="CR380" s="149"/>
      <c r="CS380" s="149"/>
      <c r="CT380" s="149"/>
      <c r="CU380" s="149"/>
      <c r="CV380" s="149"/>
      <c r="CW380" s="149"/>
      <c r="CX380" s="149"/>
      <c r="CY380" s="149"/>
      <c r="CZ380" s="149"/>
      <c r="DA380" s="149"/>
      <c r="DB380" s="149"/>
      <c r="DC380" s="149"/>
      <c r="DD380" s="149"/>
      <c r="DE380" s="149"/>
      <c r="DF380" s="149"/>
      <c r="DG380" s="149"/>
      <c r="DH380" s="149"/>
      <c r="DI380" s="149"/>
      <c r="DJ380" s="149"/>
      <c r="DK380" s="149"/>
      <c r="DL380" s="149"/>
      <c r="DM380" s="149"/>
      <c r="DN380" s="149"/>
      <c r="DO380" s="149"/>
      <c r="DP380" s="149"/>
      <c r="DQ380" s="149"/>
      <c r="DR380" s="149"/>
      <c r="DS380" s="149"/>
      <c r="DT380" s="149"/>
      <c r="DU380" s="149"/>
      <c r="DV380" s="149"/>
      <c r="DW380" s="149"/>
      <c r="DX380" s="149"/>
      <c r="DY380" s="149"/>
      <c r="DZ380" s="149"/>
      <c r="EA380" s="149"/>
      <c r="EB380" s="149"/>
      <c r="EC380" s="149"/>
      <c r="ED380" s="149"/>
      <c r="EE380" s="149"/>
      <c r="EF380" s="149"/>
      <c r="EG380" s="149"/>
      <c r="EH380" s="149"/>
      <c r="EI380" s="149"/>
      <c r="EJ380" s="149"/>
      <c r="EK380" s="149"/>
      <c r="EL380" s="149"/>
      <c r="EM380" s="149"/>
      <c r="EN380" s="149"/>
      <c r="EO380" s="149"/>
      <c r="EP380" s="149"/>
      <c r="EQ380" s="149"/>
      <c r="ER380" s="149"/>
      <c r="ES380" s="149"/>
      <c r="ET380" s="149"/>
      <c r="EU380" s="149"/>
      <c r="EV380" s="149"/>
      <c r="EW380" s="149"/>
      <c r="EX380" s="149"/>
      <c r="EY380" s="149"/>
      <c r="EZ380" s="149"/>
      <c r="FA380" s="149"/>
      <c r="FB380" s="149"/>
      <c r="FC380" s="149"/>
      <c r="FD380" s="149"/>
      <c r="FE380" s="149"/>
      <c r="FF380" s="149"/>
      <c r="FG380" s="149"/>
      <c r="FH380" s="149"/>
      <c r="FI380" s="149"/>
      <c r="FJ380" s="149"/>
      <c r="FK380" s="149"/>
      <c r="FL380" s="149"/>
      <c r="FM380" s="149"/>
      <c r="FN380" s="149"/>
      <c r="FO380" s="149"/>
      <c r="FP380" s="149"/>
      <c r="FQ380" s="149"/>
      <c r="FR380" s="149"/>
      <c r="FS380" s="149"/>
      <c r="FT380" s="149"/>
      <c r="FU380" s="149"/>
      <c r="FV380" s="149"/>
      <c r="FW380" s="149"/>
      <c r="FX380" s="149"/>
      <c r="FY380" s="149"/>
      <c r="FZ380" s="149"/>
      <c r="GA380" s="149"/>
      <c r="GB380" s="149"/>
      <c r="GC380" s="149"/>
      <c r="GD380" s="149"/>
      <c r="GE380" s="149"/>
      <c r="GF380" s="149"/>
      <c r="GG380" s="149"/>
      <c r="GH380" s="149"/>
      <c r="GI380" s="149"/>
      <c r="GJ380" s="149"/>
      <c r="GK380" s="149"/>
      <c r="GL380" s="149"/>
      <c r="GM380" s="149"/>
      <c r="GN380" s="149"/>
      <c r="GO380" s="149"/>
      <c r="GP380" s="149"/>
      <c r="GQ380" s="149"/>
      <c r="GR380" s="149"/>
      <c r="GS380" s="149"/>
      <c r="GT380" s="149"/>
      <c r="GU380" s="149"/>
      <c r="GV380" s="149"/>
      <c r="GW380" s="149"/>
      <c r="GX380" s="149"/>
      <c r="GY380" s="149"/>
      <c r="GZ380" s="149"/>
      <c r="HA380" s="149"/>
      <c r="HB380" s="149"/>
      <c r="HC380" s="149"/>
      <c r="HD380" s="149"/>
    </row>
    <row r="381" spans="1:212" s="148" customFormat="1">
      <c r="A381" s="161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149"/>
      <c r="CN381" s="149"/>
      <c r="CO381" s="149"/>
      <c r="CP381" s="149"/>
      <c r="CQ381" s="149"/>
      <c r="CR381" s="149"/>
      <c r="CS381" s="149"/>
      <c r="CT381" s="149"/>
      <c r="CU381" s="149"/>
      <c r="CV381" s="149"/>
      <c r="CW381" s="149"/>
      <c r="CX381" s="149"/>
      <c r="CY381" s="149"/>
      <c r="CZ381" s="149"/>
      <c r="DA381" s="149"/>
      <c r="DB381" s="149"/>
      <c r="DC381" s="149"/>
      <c r="DD381" s="149"/>
      <c r="DE381" s="149"/>
      <c r="DF381" s="149"/>
      <c r="DG381" s="149"/>
      <c r="DH381" s="149"/>
      <c r="DI381" s="149"/>
      <c r="DJ381" s="149"/>
      <c r="DK381" s="149"/>
      <c r="DL381" s="149"/>
      <c r="DM381" s="149"/>
      <c r="DN381" s="149"/>
      <c r="DO381" s="149"/>
      <c r="DP381" s="149"/>
      <c r="DQ381" s="149"/>
      <c r="DR381" s="149"/>
      <c r="DS381" s="149"/>
      <c r="DT381" s="149"/>
      <c r="DU381" s="149"/>
      <c r="DV381" s="149"/>
      <c r="DW381" s="149"/>
      <c r="DX381" s="149"/>
      <c r="DY381" s="149"/>
      <c r="DZ381" s="149"/>
      <c r="EA381" s="149"/>
      <c r="EB381" s="149"/>
      <c r="EC381" s="149"/>
      <c r="ED381" s="149"/>
      <c r="EE381" s="149"/>
      <c r="EF381" s="149"/>
      <c r="EG381" s="149"/>
      <c r="EH381" s="149"/>
      <c r="EI381" s="149"/>
      <c r="EJ381" s="149"/>
      <c r="EK381" s="149"/>
      <c r="EL381" s="149"/>
      <c r="EM381" s="149"/>
      <c r="EN381" s="149"/>
      <c r="EO381" s="149"/>
      <c r="EP381" s="149"/>
      <c r="EQ381" s="149"/>
      <c r="ER381" s="149"/>
      <c r="ES381" s="149"/>
      <c r="ET381" s="149"/>
      <c r="EU381" s="149"/>
      <c r="EV381" s="149"/>
      <c r="EW381" s="149"/>
      <c r="EX381" s="149"/>
      <c r="EY381" s="149"/>
      <c r="EZ381" s="149"/>
      <c r="FA381" s="149"/>
      <c r="FB381" s="149"/>
      <c r="FC381" s="149"/>
      <c r="FD381" s="149"/>
      <c r="FE381" s="149"/>
      <c r="FF381" s="149"/>
      <c r="FG381" s="149"/>
      <c r="FH381" s="149"/>
      <c r="FI381" s="149"/>
      <c r="FJ381" s="149"/>
      <c r="FK381" s="149"/>
      <c r="FL381" s="149"/>
      <c r="FM381" s="149"/>
      <c r="FN381" s="149"/>
      <c r="FO381" s="149"/>
      <c r="FP381" s="149"/>
      <c r="FQ381" s="149"/>
      <c r="FR381" s="149"/>
      <c r="FS381" s="149"/>
      <c r="FT381" s="149"/>
      <c r="FU381" s="149"/>
      <c r="FV381" s="149"/>
      <c r="FW381" s="149"/>
      <c r="FX381" s="149"/>
      <c r="FY381" s="149"/>
      <c r="FZ381" s="149"/>
      <c r="GA381" s="149"/>
      <c r="GB381" s="149"/>
      <c r="GC381" s="149"/>
      <c r="GD381" s="149"/>
      <c r="GE381" s="149"/>
      <c r="GF381" s="149"/>
      <c r="GG381" s="149"/>
      <c r="GH381" s="149"/>
      <c r="GI381" s="149"/>
      <c r="GJ381" s="149"/>
      <c r="GK381" s="149"/>
      <c r="GL381" s="149"/>
      <c r="GM381" s="149"/>
      <c r="GN381" s="149"/>
      <c r="GO381" s="149"/>
      <c r="GP381" s="149"/>
      <c r="GQ381" s="149"/>
      <c r="GR381" s="149"/>
      <c r="GS381" s="149"/>
      <c r="GT381" s="149"/>
      <c r="GU381" s="149"/>
      <c r="GV381" s="149"/>
      <c r="GW381" s="149"/>
      <c r="GX381" s="149"/>
      <c r="GY381" s="149"/>
      <c r="GZ381" s="149"/>
      <c r="HA381" s="149"/>
      <c r="HB381" s="149"/>
      <c r="HC381" s="149"/>
      <c r="HD381" s="149"/>
    </row>
    <row r="382" spans="1:212" s="148" customFormat="1">
      <c r="A382" s="161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149"/>
      <c r="CN382" s="149"/>
      <c r="CO382" s="149"/>
      <c r="CP382" s="149"/>
      <c r="CQ382" s="149"/>
      <c r="CR382" s="149"/>
      <c r="CS382" s="149"/>
      <c r="CT382" s="149"/>
      <c r="CU382" s="149"/>
      <c r="CV382" s="149"/>
      <c r="CW382" s="149"/>
      <c r="CX382" s="149"/>
      <c r="CY382" s="149"/>
      <c r="CZ382" s="149"/>
      <c r="DA382" s="149"/>
      <c r="DB382" s="149"/>
      <c r="DC382" s="149"/>
      <c r="DD382" s="149"/>
      <c r="DE382" s="149"/>
      <c r="DF382" s="149"/>
      <c r="DG382" s="149"/>
      <c r="DH382" s="149"/>
      <c r="DI382" s="149"/>
      <c r="DJ382" s="149"/>
      <c r="DK382" s="149"/>
      <c r="DL382" s="149"/>
      <c r="DM382" s="149"/>
      <c r="DN382" s="149"/>
      <c r="DO382" s="149"/>
      <c r="DP382" s="149"/>
      <c r="DQ382" s="149"/>
      <c r="DR382" s="149"/>
      <c r="DS382" s="149"/>
      <c r="DT382" s="149"/>
      <c r="DU382" s="149"/>
      <c r="DV382" s="149"/>
      <c r="DW382" s="149"/>
      <c r="DX382" s="149"/>
      <c r="DY382" s="149"/>
      <c r="DZ382" s="149"/>
      <c r="EA382" s="149"/>
      <c r="EB382" s="149"/>
      <c r="EC382" s="149"/>
      <c r="ED382" s="149"/>
      <c r="EE382" s="149"/>
      <c r="EF382" s="149"/>
      <c r="EG382" s="149"/>
      <c r="EH382" s="149"/>
      <c r="EI382" s="149"/>
      <c r="EJ382" s="149"/>
      <c r="EK382" s="149"/>
      <c r="EL382" s="149"/>
      <c r="EM382" s="149"/>
      <c r="EN382" s="149"/>
      <c r="EO382" s="149"/>
      <c r="EP382" s="149"/>
      <c r="EQ382" s="149"/>
      <c r="ER382" s="149"/>
      <c r="ES382" s="149"/>
      <c r="ET382" s="149"/>
      <c r="EU382" s="149"/>
      <c r="EV382" s="149"/>
      <c r="EW382" s="149"/>
      <c r="EX382" s="149"/>
      <c r="EY382" s="149"/>
      <c r="EZ382" s="149"/>
      <c r="FA382" s="149"/>
      <c r="FB382" s="149"/>
      <c r="FC382" s="149"/>
      <c r="FD382" s="149"/>
      <c r="FE382" s="149"/>
      <c r="FF382" s="149"/>
      <c r="FG382" s="149"/>
      <c r="FH382" s="149"/>
      <c r="FI382" s="149"/>
      <c r="FJ382" s="149"/>
      <c r="FK382" s="149"/>
      <c r="FL382" s="149"/>
      <c r="FM382" s="149"/>
      <c r="FN382" s="149"/>
      <c r="FO382" s="149"/>
      <c r="FP382" s="149"/>
      <c r="FQ382" s="149"/>
      <c r="FR382" s="149"/>
      <c r="FS382" s="149"/>
      <c r="FT382" s="149"/>
      <c r="FU382" s="149"/>
      <c r="FV382" s="149"/>
      <c r="FW382" s="149"/>
      <c r="FX382" s="149"/>
      <c r="FY382" s="149"/>
      <c r="FZ382" s="149"/>
      <c r="GA382" s="149"/>
      <c r="GB382" s="149"/>
      <c r="GC382" s="149"/>
      <c r="GD382" s="149"/>
      <c r="GE382" s="149"/>
      <c r="GF382" s="149"/>
      <c r="GG382" s="149"/>
      <c r="GH382" s="149"/>
      <c r="GI382" s="149"/>
      <c r="GJ382" s="149"/>
      <c r="GK382" s="149"/>
      <c r="GL382" s="149"/>
      <c r="GM382" s="149"/>
      <c r="GN382" s="149"/>
      <c r="GO382" s="149"/>
      <c r="GP382" s="149"/>
      <c r="GQ382" s="149"/>
      <c r="GR382" s="149"/>
      <c r="GS382" s="149"/>
      <c r="GT382" s="149"/>
      <c r="GU382" s="149"/>
      <c r="GV382" s="149"/>
      <c r="GW382" s="149"/>
      <c r="GX382" s="149"/>
      <c r="GY382" s="149"/>
      <c r="GZ382" s="149"/>
      <c r="HA382" s="149"/>
      <c r="HB382" s="149"/>
      <c r="HC382" s="149"/>
      <c r="HD382" s="149"/>
    </row>
    <row r="383" spans="1:212" s="148" customFormat="1">
      <c r="A383" s="161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149"/>
      <c r="CN383" s="149"/>
      <c r="CO383" s="149"/>
      <c r="CP383" s="149"/>
      <c r="CQ383" s="149"/>
      <c r="CR383" s="149"/>
      <c r="CS383" s="149"/>
      <c r="CT383" s="149"/>
      <c r="CU383" s="149"/>
      <c r="CV383" s="149"/>
      <c r="CW383" s="149"/>
      <c r="CX383" s="149"/>
      <c r="CY383" s="149"/>
      <c r="CZ383" s="149"/>
      <c r="DA383" s="149"/>
      <c r="DB383" s="149"/>
      <c r="DC383" s="149"/>
      <c r="DD383" s="149"/>
      <c r="DE383" s="149"/>
      <c r="DF383" s="149"/>
      <c r="DG383" s="149"/>
      <c r="DH383" s="149"/>
      <c r="DI383" s="149"/>
      <c r="DJ383" s="149"/>
      <c r="DK383" s="149"/>
      <c r="DL383" s="149"/>
      <c r="DM383" s="149"/>
      <c r="DN383" s="149"/>
      <c r="DO383" s="149"/>
      <c r="DP383" s="149"/>
      <c r="DQ383" s="149"/>
      <c r="DR383" s="149"/>
      <c r="DS383" s="149"/>
      <c r="DT383" s="149"/>
      <c r="DU383" s="149"/>
      <c r="DV383" s="149"/>
      <c r="DW383" s="149"/>
      <c r="DX383" s="149"/>
      <c r="DY383" s="149"/>
      <c r="DZ383" s="149"/>
      <c r="EA383" s="149"/>
      <c r="EB383" s="149"/>
      <c r="EC383" s="149"/>
      <c r="ED383" s="149"/>
      <c r="EE383" s="149"/>
      <c r="EF383" s="149"/>
      <c r="EG383" s="149"/>
      <c r="EH383" s="149"/>
      <c r="EI383" s="149"/>
      <c r="EJ383" s="149"/>
      <c r="EK383" s="149"/>
      <c r="EL383" s="149"/>
      <c r="EM383" s="149"/>
      <c r="EN383" s="149"/>
      <c r="EO383" s="149"/>
      <c r="EP383" s="149"/>
      <c r="EQ383" s="149"/>
      <c r="ER383" s="149"/>
      <c r="ES383" s="149"/>
      <c r="ET383" s="149"/>
      <c r="EU383" s="149"/>
      <c r="EV383" s="149"/>
      <c r="EW383" s="149"/>
      <c r="EX383" s="149"/>
      <c r="EY383" s="149"/>
      <c r="EZ383" s="149"/>
      <c r="FA383" s="149"/>
      <c r="FB383" s="149"/>
      <c r="FC383" s="149"/>
      <c r="FD383" s="149"/>
      <c r="FE383" s="149"/>
      <c r="FF383" s="149"/>
      <c r="FG383" s="149"/>
      <c r="FH383" s="149"/>
      <c r="FI383" s="149"/>
      <c r="FJ383" s="149"/>
      <c r="FK383" s="149"/>
      <c r="FL383" s="149"/>
      <c r="FM383" s="149"/>
      <c r="FN383" s="149"/>
      <c r="FO383" s="149"/>
      <c r="FP383" s="149"/>
      <c r="FQ383" s="149"/>
      <c r="FR383" s="149"/>
      <c r="FS383" s="149"/>
      <c r="FT383" s="149"/>
      <c r="FU383" s="149"/>
      <c r="FV383" s="149"/>
      <c r="FW383" s="149"/>
      <c r="FX383" s="149"/>
      <c r="FY383" s="149"/>
      <c r="FZ383" s="149"/>
      <c r="GA383" s="149"/>
      <c r="GB383" s="149"/>
      <c r="GC383" s="149"/>
      <c r="GD383" s="149"/>
      <c r="GE383" s="149"/>
      <c r="GF383" s="149"/>
      <c r="GG383" s="149"/>
      <c r="GH383" s="149"/>
      <c r="GI383" s="149"/>
      <c r="GJ383" s="149"/>
      <c r="GK383" s="149"/>
      <c r="GL383" s="149"/>
      <c r="GM383" s="149"/>
      <c r="GN383" s="149"/>
      <c r="GO383" s="149"/>
      <c r="GP383" s="149"/>
      <c r="GQ383" s="149"/>
      <c r="GR383" s="149"/>
      <c r="GS383" s="149"/>
      <c r="GT383" s="149"/>
      <c r="GU383" s="149"/>
      <c r="GV383" s="149"/>
      <c r="GW383" s="149"/>
      <c r="GX383" s="149"/>
      <c r="GY383" s="149"/>
      <c r="GZ383" s="149"/>
      <c r="HA383" s="149"/>
      <c r="HB383" s="149"/>
      <c r="HC383" s="149"/>
      <c r="HD383" s="149"/>
    </row>
    <row r="384" spans="1:212" s="148" customFormat="1">
      <c r="A384" s="161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  <c r="ED384" s="149"/>
      <c r="EE384" s="149"/>
      <c r="EF384" s="149"/>
      <c r="EG384" s="149"/>
      <c r="EH384" s="149"/>
      <c r="EI384" s="149"/>
      <c r="EJ384" s="149"/>
      <c r="EK384" s="149"/>
      <c r="EL384" s="149"/>
      <c r="EM384" s="149"/>
      <c r="EN384" s="149"/>
      <c r="EO384" s="149"/>
      <c r="EP384" s="149"/>
      <c r="EQ384" s="149"/>
      <c r="ER384" s="149"/>
      <c r="ES384" s="149"/>
      <c r="ET384" s="149"/>
      <c r="EU384" s="149"/>
      <c r="EV384" s="149"/>
      <c r="EW384" s="149"/>
      <c r="EX384" s="149"/>
      <c r="EY384" s="149"/>
      <c r="EZ384" s="149"/>
      <c r="FA384" s="149"/>
      <c r="FB384" s="149"/>
      <c r="FC384" s="149"/>
      <c r="FD384" s="149"/>
      <c r="FE384" s="149"/>
      <c r="FF384" s="149"/>
      <c r="FG384" s="149"/>
      <c r="FH384" s="149"/>
      <c r="FI384" s="149"/>
      <c r="FJ384" s="149"/>
      <c r="FK384" s="149"/>
      <c r="FL384" s="149"/>
      <c r="FM384" s="149"/>
      <c r="FN384" s="149"/>
      <c r="FO384" s="149"/>
      <c r="FP384" s="149"/>
      <c r="FQ384" s="149"/>
      <c r="FR384" s="149"/>
      <c r="FS384" s="149"/>
      <c r="FT384" s="149"/>
      <c r="FU384" s="149"/>
      <c r="FV384" s="149"/>
      <c r="FW384" s="149"/>
      <c r="FX384" s="149"/>
      <c r="FY384" s="149"/>
      <c r="FZ384" s="149"/>
      <c r="GA384" s="149"/>
      <c r="GB384" s="149"/>
      <c r="GC384" s="149"/>
      <c r="GD384" s="149"/>
      <c r="GE384" s="149"/>
      <c r="GF384" s="149"/>
      <c r="GG384" s="149"/>
      <c r="GH384" s="149"/>
      <c r="GI384" s="149"/>
      <c r="GJ384" s="149"/>
      <c r="GK384" s="149"/>
      <c r="GL384" s="149"/>
      <c r="GM384" s="149"/>
      <c r="GN384" s="149"/>
      <c r="GO384" s="149"/>
      <c r="GP384" s="149"/>
      <c r="GQ384" s="149"/>
      <c r="GR384" s="149"/>
      <c r="GS384" s="149"/>
      <c r="GT384" s="149"/>
      <c r="GU384" s="149"/>
      <c r="GV384" s="149"/>
      <c r="GW384" s="149"/>
      <c r="GX384" s="149"/>
      <c r="GY384" s="149"/>
      <c r="GZ384" s="149"/>
      <c r="HA384" s="149"/>
      <c r="HB384" s="149"/>
      <c r="HC384" s="149"/>
      <c r="HD384" s="149"/>
    </row>
    <row r="385" spans="1:212" s="148" customFormat="1">
      <c r="A385" s="161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  <c r="ED385" s="149"/>
      <c r="EE385" s="149"/>
      <c r="EF385" s="149"/>
      <c r="EG385" s="149"/>
      <c r="EH385" s="149"/>
      <c r="EI385" s="149"/>
      <c r="EJ385" s="149"/>
      <c r="EK385" s="149"/>
      <c r="EL385" s="149"/>
      <c r="EM385" s="149"/>
      <c r="EN385" s="149"/>
      <c r="EO385" s="149"/>
      <c r="EP385" s="149"/>
      <c r="EQ385" s="149"/>
      <c r="ER385" s="149"/>
      <c r="ES385" s="149"/>
      <c r="ET385" s="149"/>
      <c r="EU385" s="149"/>
      <c r="EV385" s="149"/>
      <c r="EW385" s="149"/>
      <c r="EX385" s="149"/>
      <c r="EY385" s="149"/>
      <c r="EZ385" s="149"/>
      <c r="FA385" s="149"/>
      <c r="FB385" s="149"/>
      <c r="FC385" s="149"/>
      <c r="FD385" s="149"/>
      <c r="FE385" s="149"/>
      <c r="FF385" s="149"/>
      <c r="FG385" s="149"/>
      <c r="FH385" s="149"/>
      <c r="FI385" s="149"/>
      <c r="FJ385" s="149"/>
      <c r="FK385" s="149"/>
      <c r="FL385" s="149"/>
      <c r="FM385" s="149"/>
      <c r="FN385" s="149"/>
      <c r="FO385" s="149"/>
      <c r="FP385" s="149"/>
      <c r="FQ385" s="149"/>
      <c r="FR385" s="149"/>
      <c r="FS385" s="149"/>
      <c r="FT385" s="149"/>
      <c r="FU385" s="149"/>
      <c r="FV385" s="149"/>
      <c r="FW385" s="149"/>
      <c r="FX385" s="149"/>
      <c r="FY385" s="149"/>
      <c r="FZ385" s="149"/>
      <c r="GA385" s="149"/>
      <c r="GB385" s="149"/>
      <c r="GC385" s="149"/>
      <c r="GD385" s="149"/>
      <c r="GE385" s="149"/>
      <c r="GF385" s="149"/>
      <c r="GG385" s="149"/>
      <c r="GH385" s="149"/>
      <c r="GI385" s="149"/>
      <c r="GJ385" s="149"/>
      <c r="GK385" s="149"/>
      <c r="GL385" s="149"/>
      <c r="GM385" s="149"/>
      <c r="GN385" s="149"/>
      <c r="GO385" s="149"/>
      <c r="GP385" s="149"/>
      <c r="GQ385" s="149"/>
      <c r="GR385" s="149"/>
      <c r="GS385" s="149"/>
      <c r="GT385" s="149"/>
      <c r="GU385" s="149"/>
      <c r="GV385" s="149"/>
      <c r="GW385" s="149"/>
      <c r="GX385" s="149"/>
      <c r="GY385" s="149"/>
      <c r="GZ385" s="149"/>
      <c r="HA385" s="149"/>
      <c r="HB385" s="149"/>
      <c r="HC385" s="149"/>
      <c r="HD385" s="149"/>
    </row>
    <row r="386" spans="1:212" s="148" customFormat="1">
      <c r="A386" s="161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  <c r="ED386" s="149"/>
      <c r="EE386" s="149"/>
      <c r="EF386" s="149"/>
      <c r="EG386" s="149"/>
      <c r="EH386" s="149"/>
      <c r="EI386" s="149"/>
      <c r="EJ386" s="149"/>
      <c r="EK386" s="149"/>
      <c r="EL386" s="149"/>
      <c r="EM386" s="149"/>
      <c r="EN386" s="149"/>
      <c r="EO386" s="149"/>
      <c r="EP386" s="149"/>
      <c r="EQ386" s="149"/>
      <c r="ER386" s="149"/>
      <c r="ES386" s="149"/>
      <c r="ET386" s="149"/>
      <c r="EU386" s="149"/>
      <c r="EV386" s="149"/>
      <c r="EW386" s="149"/>
      <c r="EX386" s="149"/>
      <c r="EY386" s="149"/>
      <c r="EZ386" s="149"/>
      <c r="FA386" s="149"/>
      <c r="FB386" s="149"/>
      <c r="FC386" s="149"/>
      <c r="FD386" s="149"/>
      <c r="FE386" s="149"/>
      <c r="FF386" s="149"/>
      <c r="FG386" s="149"/>
      <c r="FH386" s="149"/>
      <c r="FI386" s="149"/>
      <c r="FJ386" s="149"/>
      <c r="FK386" s="149"/>
      <c r="FL386" s="149"/>
      <c r="FM386" s="149"/>
      <c r="FN386" s="149"/>
      <c r="FO386" s="149"/>
      <c r="FP386" s="149"/>
      <c r="FQ386" s="149"/>
      <c r="FR386" s="149"/>
      <c r="FS386" s="149"/>
      <c r="FT386" s="149"/>
      <c r="FU386" s="149"/>
      <c r="FV386" s="149"/>
      <c r="FW386" s="149"/>
      <c r="FX386" s="149"/>
      <c r="FY386" s="149"/>
      <c r="FZ386" s="149"/>
      <c r="GA386" s="149"/>
      <c r="GB386" s="149"/>
      <c r="GC386" s="149"/>
      <c r="GD386" s="149"/>
      <c r="GE386" s="149"/>
      <c r="GF386" s="149"/>
      <c r="GG386" s="149"/>
      <c r="GH386" s="149"/>
      <c r="GI386" s="149"/>
      <c r="GJ386" s="149"/>
      <c r="GK386" s="149"/>
      <c r="GL386" s="149"/>
      <c r="GM386" s="149"/>
      <c r="GN386" s="149"/>
      <c r="GO386" s="149"/>
      <c r="GP386" s="149"/>
      <c r="GQ386" s="149"/>
      <c r="GR386" s="149"/>
      <c r="GS386" s="149"/>
      <c r="GT386" s="149"/>
      <c r="GU386" s="149"/>
      <c r="GV386" s="149"/>
      <c r="GW386" s="149"/>
      <c r="GX386" s="149"/>
      <c r="GY386" s="149"/>
      <c r="GZ386" s="149"/>
      <c r="HA386" s="149"/>
      <c r="HB386" s="149"/>
      <c r="HC386" s="149"/>
      <c r="HD386" s="149"/>
    </row>
    <row r="387" spans="1:212" s="148" customFormat="1">
      <c r="A387" s="161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49"/>
      <c r="FH387" s="149"/>
      <c r="FI387" s="149"/>
      <c r="FJ387" s="149"/>
      <c r="FK387" s="149"/>
      <c r="FL387" s="149"/>
      <c r="FM387" s="149"/>
      <c r="FN387" s="149"/>
      <c r="FO387" s="149"/>
      <c r="FP387" s="149"/>
      <c r="FQ387" s="149"/>
      <c r="FR387" s="149"/>
      <c r="FS387" s="149"/>
      <c r="FT387" s="149"/>
      <c r="FU387" s="149"/>
      <c r="FV387" s="149"/>
      <c r="FW387" s="149"/>
      <c r="FX387" s="149"/>
      <c r="FY387" s="149"/>
      <c r="FZ387" s="149"/>
      <c r="GA387" s="149"/>
      <c r="GB387" s="149"/>
      <c r="GC387" s="149"/>
      <c r="GD387" s="149"/>
      <c r="GE387" s="149"/>
      <c r="GF387" s="149"/>
      <c r="GG387" s="149"/>
      <c r="GH387" s="149"/>
      <c r="GI387" s="149"/>
      <c r="GJ387" s="149"/>
      <c r="GK387" s="149"/>
      <c r="GL387" s="149"/>
      <c r="GM387" s="149"/>
      <c r="GN387" s="149"/>
      <c r="GO387" s="149"/>
      <c r="GP387" s="149"/>
      <c r="GQ387" s="149"/>
      <c r="GR387" s="149"/>
      <c r="GS387" s="149"/>
      <c r="GT387" s="149"/>
      <c r="GU387" s="149"/>
      <c r="GV387" s="149"/>
      <c r="GW387" s="149"/>
      <c r="GX387" s="149"/>
      <c r="GY387" s="149"/>
      <c r="GZ387" s="149"/>
      <c r="HA387" s="149"/>
      <c r="HB387" s="149"/>
      <c r="HC387" s="149"/>
      <c r="HD387" s="149"/>
    </row>
    <row r="388" spans="1:212" s="148" customFormat="1">
      <c r="A388" s="161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149"/>
      <c r="CN388" s="149"/>
      <c r="CO388" s="149"/>
      <c r="CP388" s="149"/>
      <c r="CQ388" s="149"/>
      <c r="CR388" s="149"/>
      <c r="CS388" s="149"/>
      <c r="CT388" s="149"/>
      <c r="CU388" s="149"/>
      <c r="CV388" s="149"/>
      <c r="CW388" s="149"/>
      <c r="CX388" s="149"/>
      <c r="CY388" s="149"/>
      <c r="CZ388" s="149"/>
      <c r="DA388" s="149"/>
      <c r="DB388" s="149"/>
      <c r="DC388" s="149"/>
      <c r="DD388" s="149"/>
      <c r="DE388" s="149"/>
      <c r="DF388" s="149"/>
      <c r="DG388" s="149"/>
      <c r="DH388" s="149"/>
      <c r="DI388" s="149"/>
      <c r="DJ388" s="149"/>
      <c r="DK388" s="149"/>
      <c r="DL388" s="149"/>
      <c r="DM388" s="149"/>
      <c r="DN388" s="149"/>
      <c r="DO388" s="149"/>
      <c r="DP388" s="149"/>
      <c r="DQ388" s="149"/>
      <c r="DR388" s="149"/>
      <c r="DS388" s="149"/>
      <c r="DT388" s="149"/>
      <c r="DU388" s="149"/>
      <c r="DV388" s="149"/>
      <c r="DW388" s="149"/>
      <c r="DX388" s="149"/>
      <c r="DY388" s="149"/>
      <c r="DZ388" s="149"/>
      <c r="EA388" s="149"/>
      <c r="EB388" s="149"/>
      <c r="EC388" s="149"/>
      <c r="ED388" s="149"/>
      <c r="EE388" s="149"/>
      <c r="EF388" s="149"/>
      <c r="EG388" s="149"/>
      <c r="EH388" s="149"/>
      <c r="EI388" s="149"/>
      <c r="EJ388" s="149"/>
      <c r="EK388" s="149"/>
      <c r="EL388" s="149"/>
      <c r="EM388" s="149"/>
      <c r="EN388" s="149"/>
      <c r="EO388" s="149"/>
      <c r="EP388" s="149"/>
      <c r="EQ388" s="149"/>
      <c r="ER388" s="149"/>
      <c r="ES388" s="149"/>
      <c r="ET388" s="149"/>
      <c r="EU388" s="149"/>
      <c r="EV388" s="149"/>
      <c r="EW388" s="149"/>
      <c r="EX388" s="149"/>
      <c r="EY388" s="149"/>
      <c r="EZ388" s="149"/>
      <c r="FA388" s="149"/>
      <c r="FB388" s="149"/>
      <c r="FC388" s="149"/>
      <c r="FD388" s="149"/>
      <c r="FE388" s="149"/>
      <c r="FF388" s="149"/>
      <c r="FG388" s="149"/>
      <c r="FH388" s="149"/>
      <c r="FI388" s="149"/>
      <c r="FJ388" s="149"/>
      <c r="FK388" s="149"/>
      <c r="FL388" s="149"/>
      <c r="FM388" s="149"/>
      <c r="FN388" s="149"/>
      <c r="FO388" s="149"/>
      <c r="FP388" s="149"/>
      <c r="FQ388" s="149"/>
      <c r="FR388" s="149"/>
      <c r="FS388" s="149"/>
      <c r="FT388" s="149"/>
      <c r="FU388" s="149"/>
      <c r="FV388" s="149"/>
      <c r="FW388" s="149"/>
      <c r="FX388" s="149"/>
      <c r="FY388" s="149"/>
      <c r="FZ388" s="149"/>
      <c r="GA388" s="149"/>
      <c r="GB388" s="149"/>
      <c r="GC388" s="149"/>
      <c r="GD388" s="149"/>
      <c r="GE388" s="149"/>
      <c r="GF388" s="149"/>
      <c r="GG388" s="149"/>
      <c r="GH388" s="149"/>
      <c r="GI388" s="149"/>
      <c r="GJ388" s="149"/>
      <c r="GK388" s="149"/>
      <c r="GL388" s="149"/>
      <c r="GM388" s="149"/>
      <c r="GN388" s="149"/>
      <c r="GO388" s="149"/>
      <c r="GP388" s="149"/>
      <c r="GQ388" s="149"/>
      <c r="GR388" s="149"/>
      <c r="GS388" s="149"/>
      <c r="GT388" s="149"/>
      <c r="GU388" s="149"/>
      <c r="GV388" s="149"/>
      <c r="GW388" s="149"/>
      <c r="GX388" s="149"/>
      <c r="GY388" s="149"/>
      <c r="GZ388" s="149"/>
      <c r="HA388" s="149"/>
      <c r="HB388" s="149"/>
      <c r="HC388" s="149"/>
      <c r="HD388" s="149"/>
    </row>
    <row r="389" spans="1:212" s="148" customFormat="1">
      <c r="A389" s="161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149"/>
      <c r="BK389" s="149"/>
      <c r="BL389" s="149"/>
      <c r="BM389" s="149"/>
      <c r="BN389" s="149"/>
      <c r="BO389" s="149"/>
      <c r="BP389" s="149"/>
      <c r="BQ389" s="149"/>
      <c r="BR389" s="149"/>
      <c r="BS389" s="149"/>
      <c r="BT389" s="149"/>
      <c r="BU389" s="149"/>
      <c r="BV389" s="149"/>
      <c r="BW389" s="149"/>
      <c r="BX389" s="149"/>
      <c r="BY389" s="149"/>
      <c r="BZ389" s="149"/>
      <c r="CA389" s="149"/>
      <c r="CB389" s="149"/>
      <c r="CC389" s="149"/>
      <c r="CD389" s="149"/>
      <c r="CE389" s="149"/>
      <c r="CF389" s="149"/>
      <c r="CG389" s="149"/>
      <c r="CH389" s="149"/>
      <c r="CI389" s="149"/>
      <c r="CJ389" s="149"/>
      <c r="CK389" s="149"/>
      <c r="CL389" s="149"/>
      <c r="CM389" s="149"/>
      <c r="CN389" s="149"/>
      <c r="CO389" s="149"/>
      <c r="CP389" s="149"/>
      <c r="CQ389" s="149"/>
      <c r="CR389" s="149"/>
      <c r="CS389" s="149"/>
      <c r="CT389" s="149"/>
      <c r="CU389" s="149"/>
      <c r="CV389" s="149"/>
      <c r="CW389" s="149"/>
      <c r="CX389" s="149"/>
      <c r="CY389" s="149"/>
      <c r="CZ389" s="149"/>
      <c r="DA389" s="149"/>
      <c r="DB389" s="149"/>
      <c r="DC389" s="149"/>
      <c r="DD389" s="149"/>
      <c r="DE389" s="149"/>
      <c r="DF389" s="149"/>
      <c r="DG389" s="149"/>
      <c r="DH389" s="149"/>
      <c r="DI389" s="149"/>
      <c r="DJ389" s="149"/>
      <c r="DK389" s="149"/>
      <c r="DL389" s="149"/>
      <c r="DM389" s="149"/>
      <c r="DN389" s="149"/>
      <c r="DO389" s="149"/>
      <c r="DP389" s="149"/>
      <c r="DQ389" s="149"/>
      <c r="DR389" s="149"/>
      <c r="DS389" s="149"/>
      <c r="DT389" s="149"/>
      <c r="DU389" s="149"/>
      <c r="DV389" s="149"/>
      <c r="DW389" s="149"/>
      <c r="DX389" s="149"/>
      <c r="DY389" s="149"/>
      <c r="DZ389" s="149"/>
      <c r="EA389" s="149"/>
      <c r="EB389" s="149"/>
      <c r="EC389" s="149"/>
      <c r="ED389" s="149"/>
      <c r="EE389" s="149"/>
      <c r="EF389" s="149"/>
      <c r="EG389" s="149"/>
      <c r="EH389" s="149"/>
      <c r="EI389" s="149"/>
      <c r="EJ389" s="149"/>
      <c r="EK389" s="149"/>
      <c r="EL389" s="149"/>
      <c r="EM389" s="149"/>
      <c r="EN389" s="149"/>
      <c r="EO389" s="149"/>
      <c r="EP389" s="149"/>
      <c r="EQ389" s="149"/>
      <c r="ER389" s="149"/>
      <c r="ES389" s="149"/>
      <c r="ET389" s="149"/>
      <c r="EU389" s="149"/>
      <c r="EV389" s="149"/>
      <c r="EW389" s="149"/>
      <c r="EX389" s="149"/>
      <c r="EY389" s="149"/>
      <c r="EZ389" s="149"/>
      <c r="FA389" s="149"/>
      <c r="FB389" s="149"/>
      <c r="FC389" s="149"/>
      <c r="FD389" s="149"/>
      <c r="FE389" s="149"/>
      <c r="FF389" s="149"/>
      <c r="FG389" s="149"/>
      <c r="FH389" s="149"/>
      <c r="FI389" s="149"/>
      <c r="FJ389" s="149"/>
      <c r="FK389" s="149"/>
      <c r="FL389" s="149"/>
      <c r="FM389" s="149"/>
      <c r="FN389" s="149"/>
      <c r="FO389" s="149"/>
      <c r="FP389" s="149"/>
      <c r="FQ389" s="149"/>
      <c r="FR389" s="149"/>
      <c r="FS389" s="149"/>
      <c r="FT389" s="149"/>
      <c r="FU389" s="149"/>
      <c r="FV389" s="149"/>
      <c r="FW389" s="149"/>
      <c r="FX389" s="149"/>
      <c r="FY389" s="149"/>
      <c r="FZ389" s="149"/>
      <c r="GA389" s="149"/>
      <c r="GB389" s="149"/>
      <c r="GC389" s="149"/>
      <c r="GD389" s="149"/>
      <c r="GE389" s="149"/>
      <c r="GF389" s="149"/>
      <c r="GG389" s="149"/>
      <c r="GH389" s="149"/>
      <c r="GI389" s="149"/>
      <c r="GJ389" s="149"/>
      <c r="GK389" s="149"/>
      <c r="GL389" s="149"/>
      <c r="GM389" s="149"/>
      <c r="GN389" s="149"/>
      <c r="GO389" s="149"/>
      <c r="GP389" s="149"/>
      <c r="GQ389" s="149"/>
      <c r="GR389" s="149"/>
      <c r="GS389" s="149"/>
      <c r="GT389" s="149"/>
      <c r="GU389" s="149"/>
      <c r="GV389" s="149"/>
      <c r="GW389" s="149"/>
      <c r="GX389" s="149"/>
      <c r="GY389" s="149"/>
      <c r="GZ389" s="149"/>
      <c r="HA389" s="149"/>
      <c r="HB389" s="149"/>
      <c r="HC389" s="149"/>
      <c r="HD389" s="149"/>
    </row>
    <row r="390" spans="1:212" s="148" customFormat="1">
      <c r="A390" s="161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  <c r="BI390" s="149"/>
      <c r="BJ390" s="149"/>
      <c r="BK390" s="149"/>
      <c r="BL390" s="149"/>
      <c r="BM390" s="149"/>
      <c r="BN390" s="149"/>
      <c r="BO390" s="149"/>
      <c r="BP390" s="149"/>
      <c r="BQ390" s="149"/>
      <c r="BR390" s="149"/>
      <c r="BS390" s="149"/>
      <c r="BT390" s="149"/>
      <c r="BU390" s="149"/>
      <c r="BV390" s="149"/>
      <c r="BW390" s="149"/>
      <c r="BX390" s="149"/>
      <c r="BY390" s="149"/>
      <c r="BZ390" s="149"/>
      <c r="CA390" s="149"/>
      <c r="CB390" s="149"/>
      <c r="CC390" s="149"/>
      <c r="CD390" s="149"/>
      <c r="CE390" s="149"/>
      <c r="CF390" s="149"/>
      <c r="CG390" s="149"/>
      <c r="CH390" s="149"/>
      <c r="CI390" s="149"/>
      <c r="CJ390" s="149"/>
      <c r="CK390" s="149"/>
      <c r="CL390" s="149"/>
      <c r="CM390" s="149"/>
      <c r="CN390" s="149"/>
      <c r="CO390" s="149"/>
      <c r="CP390" s="149"/>
      <c r="CQ390" s="149"/>
      <c r="CR390" s="149"/>
      <c r="CS390" s="149"/>
      <c r="CT390" s="149"/>
      <c r="CU390" s="149"/>
      <c r="CV390" s="149"/>
      <c r="CW390" s="149"/>
      <c r="CX390" s="149"/>
      <c r="CY390" s="149"/>
      <c r="CZ390" s="149"/>
      <c r="DA390" s="149"/>
      <c r="DB390" s="149"/>
      <c r="DC390" s="149"/>
      <c r="DD390" s="149"/>
      <c r="DE390" s="149"/>
      <c r="DF390" s="149"/>
      <c r="DG390" s="149"/>
      <c r="DH390" s="149"/>
      <c r="DI390" s="149"/>
      <c r="DJ390" s="149"/>
      <c r="DK390" s="149"/>
      <c r="DL390" s="149"/>
      <c r="DM390" s="149"/>
      <c r="DN390" s="149"/>
      <c r="DO390" s="149"/>
      <c r="DP390" s="149"/>
      <c r="DQ390" s="149"/>
      <c r="DR390" s="149"/>
      <c r="DS390" s="149"/>
      <c r="DT390" s="149"/>
      <c r="DU390" s="149"/>
      <c r="DV390" s="149"/>
      <c r="DW390" s="149"/>
      <c r="DX390" s="149"/>
      <c r="DY390" s="149"/>
      <c r="DZ390" s="149"/>
      <c r="EA390" s="149"/>
      <c r="EB390" s="149"/>
      <c r="EC390" s="149"/>
      <c r="ED390" s="149"/>
      <c r="EE390" s="149"/>
      <c r="EF390" s="149"/>
      <c r="EG390" s="149"/>
      <c r="EH390" s="149"/>
      <c r="EI390" s="149"/>
      <c r="EJ390" s="149"/>
      <c r="EK390" s="149"/>
      <c r="EL390" s="149"/>
      <c r="EM390" s="149"/>
      <c r="EN390" s="149"/>
      <c r="EO390" s="149"/>
      <c r="EP390" s="149"/>
      <c r="EQ390" s="149"/>
      <c r="ER390" s="149"/>
      <c r="ES390" s="149"/>
      <c r="ET390" s="149"/>
      <c r="EU390" s="149"/>
      <c r="EV390" s="149"/>
      <c r="EW390" s="149"/>
      <c r="EX390" s="149"/>
      <c r="EY390" s="149"/>
      <c r="EZ390" s="149"/>
      <c r="FA390" s="149"/>
      <c r="FB390" s="149"/>
      <c r="FC390" s="149"/>
      <c r="FD390" s="149"/>
      <c r="FE390" s="149"/>
      <c r="FF390" s="149"/>
      <c r="FG390" s="149"/>
      <c r="FH390" s="149"/>
      <c r="FI390" s="149"/>
      <c r="FJ390" s="149"/>
      <c r="FK390" s="149"/>
      <c r="FL390" s="149"/>
      <c r="FM390" s="149"/>
      <c r="FN390" s="149"/>
      <c r="FO390" s="149"/>
      <c r="FP390" s="149"/>
      <c r="FQ390" s="149"/>
      <c r="FR390" s="149"/>
      <c r="FS390" s="149"/>
      <c r="FT390" s="149"/>
      <c r="FU390" s="149"/>
      <c r="FV390" s="149"/>
      <c r="FW390" s="149"/>
      <c r="FX390" s="149"/>
      <c r="FY390" s="149"/>
      <c r="FZ390" s="149"/>
      <c r="GA390" s="149"/>
      <c r="GB390" s="149"/>
      <c r="GC390" s="149"/>
      <c r="GD390" s="149"/>
      <c r="GE390" s="149"/>
      <c r="GF390" s="149"/>
      <c r="GG390" s="149"/>
      <c r="GH390" s="149"/>
      <c r="GI390" s="149"/>
      <c r="GJ390" s="149"/>
      <c r="GK390" s="149"/>
      <c r="GL390" s="149"/>
      <c r="GM390" s="149"/>
      <c r="GN390" s="149"/>
      <c r="GO390" s="149"/>
      <c r="GP390" s="149"/>
      <c r="GQ390" s="149"/>
      <c r="GR390" s="149"/>
      <c r="GS390" s="149"/>
      <c r="GT390" s="149"/>
      <c r="GU390" s="149"/>
      <c r="GV390" s="149"/>
      <c r="GW390" s="149"/>
      <c r="GX390" s="149"/>
      <c r="GY390" s="149"/>
      <c r="GZ390" s="149"/>
      <c r="HA390" s="149"/>
      <c r="HB390" s="149"/>
      <c r="HC390" s="149"/>
      <c r="HD390" s="149"/>
    </row>
    <row r="391" spans="1:212" s="148" customFormat="1">
      <c r="A391" s="161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  <c r="BI391" s="149"/>
      <c r="BJ391" s="149"/>
      <c r="BK391" s="149"/>
      <c r="BL391" s="149"/>
      <c r="BM391" s="149"/>
      <c r="BN391" s="149"/>
      <c r="BO391" s="149"/>
      <c r="BP391" s="149"/>
      <c r="BQ391" s="149"/>
      <c r="BR391" s="149"/>
      <c r="BS391" s="149"/>
      <c r="BT391" s="149"/>
      <c r="BU391" s="149"/>
      <c r="BV391" s="149"/>
      <c r="BW391" s="149"/>
      <c r="BX391" s="149"/>
      <c r="BY391" s="149"/>
      <c r="BZ391" s="149"/>
      <c r="CA391" s="149"/>
      <c r="CB391" s="149"/>
      <c r="CC391" s="149"/>
      <c r="CD391" s="149"/>
      <c r="CE391" s="149"/>
      <c r="CF391" s="149"/>
      <c r="CG391" s="149"/>
      <c r="CH391" s="149"/>
      <c r="CI391" s="149"/>
      <c r="CJ391" s="149"/>
      <c r="CK391" s="149"/>
      <c r="CL391" s="149"/>
      <c r="CM391" s="149"/>
      <c r="CN391" s="149"/>
      <c r="CO391" s="149"/>
      <c r="CP391" s="149"/>
      <c r="CQ391" s="149"/>
      <c r="CR391" s="149"/>
      <c r="CS391" s="149"/>
      <c r="CT391" s="149"/>
      <c r="CU391" s="149"/>
      <c r="CV391" s="149"/>
      <c r="CW391" s="149"/>
      <c r="CX391" s="149"/>
      <c r="CY391" s="149"/>
      <c r="CZ391" s="149"/>
      <c r="DA391" s="149"/>
      <c r="DB391" s="149"/>
      <c r="DC391" s="149"/>
      <c r="DD391" s="149"/>
      <c r="DE391" s="149"/>
      <c r="DF391" s="149"/>
      <c r="DG391" s="149"/>
      <c r="DH391" s="149"/>
      <c r="DI391" s="149"/>
      <c r="DJ391" s="149"/>
      <c r="DK391" s="149"/>
      <c r="DL391" s="149"/>
      <c r="DM391" s="149"/>
      <c r="DN391" s="149"/>
      <c r="DO391" s="149"/>
      <c r="DP391" s="149"/>
      <c r="DQ391" s="149"/>
      <c r="DR391" s="149"/>
      <c r="DS391" s="149"/>
      <c r="DT391" s="149"/>
      <c r="DU391" s="149"/>
      <c r="DV391" s="149"/>
      <c r="DW391" s="149"/>
      <c r="DX391" s="149"/>
      <c r="DY391" s="149"/>
      <c r="DZ391" s="149"/>
      <c r="EA391" s="149"/>
      <c r="EB391" s="149"/>
      <c r="EC391" s="149"/>
      <c r="ED391" s="149"/>
      <c r="EE391" s="149"/>
      <c r="EF391" s="149"/>
      <c r="EG391" s="149"/>
      <c r="EH391" s="149"/>
      <c r="EI391" s="149"/>
      <c r="EJ391" s="149"/>
      <c r="EK391" s="149"/>
      <c r="EL391" s="149"/>
      <c r="EM391" s="149"/>
      <c r="EN391" s="149"/>
      <c r="EO391" s="149"/>
      <c r="EP391" s="149"/>
      <c r="EQ391" s="149"/>
      <c r="ER391" s="149"/>
      <c r="ES391" s="149"/>
      <c r="ET391" s="149"/>
      <c r="EU391" s="149"/>
      <c r="EV391" s="149"/>
      <c r="EW391" s="149"/>
      <c r="EX391" s="149"/>
      <c r="EY391" s="149"/>
      <c r="EZ391" s="149"/>
      <c r="FA391" s="149"/>
      <c r="FB391" s="149"/>
      <c r="FC391" s="149"/>
      <c r="FD391" s="149"/>
      <c r="FE391" s="149"/>
      <c r="FF391" s="149"/>
      <c r="FG391" s="149"/>
      <c r="FH391" s="149"/>
      <c r="FI391" s="149"/>
      <c r="FJ391" s="149"/>
      <c r="FK391" s="149"/>
      <c r="FL391" s="149"/>
      <c r="FM391" s="149"/>
      <c r="FN391" s="149"/>
      <c r="FO391" s="149"/>
      <c r="FP391" s="149"/>
      <c r="FQ391" s="149"/>
      <c r="FR391" s="149"/>
      <c r="FS391" s="149"/>
      <c r="FT391" s="149"/>
      <c r="FU391" s="149"/>
      <c r="FV391" s="149"/>
      <c r="FW391" s="149"/>
      <c r="FX391" s="149"/>
      <c r="FY391" s="149"/>
      <c r="FZ391" s="149"/>
      <c r="GA391" s="149"/>
      <c r="GB391" s="149"/>
      <c r="GC391" s="149"/>
      <c r="GD391" s="149"/>
      <c r="GE391" s="149"/>
      <c r="GF391" s="149"/>
      <c r="GG391" s="149"/>
      <c r="GH391" s="149"/>
      <c r="GI391" s="149"/>
      <c r="GJ391" s="149"/>
      <c r="GK391" s="149"/>
      <c r="GL391" s="149"/>
      <c r="GM391" s="149"/>
      <c r="GN391" s="149"/>
      <c r="GO391" s="149"/>
      <c r="GP391" s="149"/>
      <c r="GQ391" s="149"/>
      <c r="GR391" s="149"/>
      <c r="GS391" s="149"/>
      <c r="GT391" s="149"/>
      <c r="GU391" s="149"/>
      <c r="GV391" s="149"/>
      <c r="GW391" s="149"/>
      <c r="GX391" s="149"/>
      <c r="GY391" s="149"/>
      <c r="GZ391" s="149"/>
      <c r="HA391" s="149"/>
      <c r="HB391" s="149"/>
      <c r="HC391" s="149"/>
      <c r="HD391" s="149"/>
    </row>
    <row r="392" spans="1:212" s="148" customFormat="1">
      <c r="A392" s="161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  <c r="BI392" s="149"/>
      <c r="BJ392" s="149"/>
      <c r="BK392" s="149"/>
      <c r="BL392" s="149"/>
      <c r="BM392" s="149"/>
      <c r="BN392" s="149"/>
      <c r="BO392" s="149"/>
      <c r="BP392" s="149"/>
      <c r="BQ392" s="149"/>
      <c r="BR392" s="149"/>
      <c r="BS392" s="149"/>
      <c r="BT392" s="149"/>
      <c r="BU392" s="149"/>
      <c r="BV392" s="149"/>
      <c r="BW392" s="149"/>
      <c r="BX392" s="149"/>
      <c r="BY392" s="149"/>
      <c r="BZ392" s="149"/>
      <c r="CA392" s="149"/>
      <c r="CB392" s="149"/>
      <c r="CC392" s="149"/>
      <c r="CD392" s="149"/>
      <c r="CE392" s="149"/>
      <c r="CF392" s="149"/>
      <c r="CG392" s="149"/>
      <c r="CH392" s="149"/>
      <c r="CI392" s="149"/>
      <c r="CJ392" s="149"/>
      <c r="CK392" s="149"/>
      <c r="CL392" s="149"/>
      <c r="CM392" s="149"/>
      <c r="CN392" s="149"/>
      <c r="CO392" s="149"/>
      <c r="CP392" s="149"/>
      <c r="CQ392" s="149"/>
      <c r="CR392" s="149"/>
      <c r="CS392" s="149"/>
      <c r="CT392" s="149"/>
      <c r="CU392" s="149"/>
      <c r="CV392" s="149"/>
      <c r="CW392" s="149"/>
      <c r="CX392" s="149"/>
      <c r="CY392" s="149"/>
      <c r="CZ392" s="149"/>
      <c r="DA392" s="149"/>
      <c r="DB392" s="149"/>
      <c r="DC392" s="149"/>
      <c r="DD392" s="149"/>
      <c r="DE392" s="149"/>
      <c r="DF392" s="149"/>
      <c r="DG392" s="149"/>
      <c r="DH392" s="149"/>
      <c r="DI392" s="149"/>
      <c r="DJ392" s="149"/>
      <c r="DK392" s="149"/>
      <c r="DL392" s="149"/>
      <c r="DM392" s="149"/>
      <c r="DN392" s="149"/>
      <c r="DO392" s="149"/>
      <c r="DP392" s="149"/>
      <c r="DQ392" s="149"/>
      <c r="DR392" s="149"/>
      <c r="DS392" s="149"/>
      <c r="DT392" s="149"/>
      <c r="DU392" s="149"/>
      <c r="DV392" s="149"/>
      <c r="DW392" s="149"/>
      <c r="DX392" s="149"/>
      <c r="DY392" s="149"/>
      <c r="DZ392" s="149"/>
      <c r="EA392" s="149"/>
      <c r="EB392" s="149"/>
      <c r="EC392" s="149"/>
      <c r="ED392" s="149"/>
      <c r="EE392" s="149"/>
      <c r="EF392" s="149"/>
      <c r="EG392" s="149"/>
      <c r="EH392" s="149"/>
      <c r="EI392" s="149"/>
      <c r="EJ392" s="149"/>
      <c r="EK392" s="149"/>
      <c r="EL392" s="149"/>
      <c r="EM392" s="149"/>
      <c r="EN392" s="149"/>
      <c r="EO392" s="149"/>
      <c r="EP392" s="149"/>
      <c r="EQ392" s="149"/>
      <c r="ER392" s="149"/>
      <c r="ES392" s="149"/>
      <c r="ET392" s="149"/>
      <c r="EU392" s="149"/>
      <c r="EV392" s="149"/>
      <c r="EW392" s="149"/>
      <c r="EX392" s="149"/>
      <c r="EY392" s="149"/>
      <c r="EZ392" s="149"/>
      <c r="FA392" s="149"/>
      <c r="FB392" s="149"/>
      <c r="FC392" s="149"/>
      <c r="FD392" s="149"/>
      <c r="FE392" s="149"/>
      <c r="FF392" s="149"/>
      <c r="FG392" s="149"/>
      <c r="FH392" s="149"/>
      <c r="FI392" s="149"/>
      <c r="FJ392" s="149"/>
      <c r="FK392" s="149"/>
      <c r="FL392" s="149"/>
      <c r="FM392" s="149"/>
      <c r="FN392" s="149"/>
      <c r="FO392" s="149"/>
      <c r="FP392" s="149"/>
      <c r="FQ392" s="149"/>
      <c r="FR392" s="149"/>
      <c r="FS392" s="149"/>
      <c r="FT392" s="149"/>
      <c r="FU392" s="149"/>
      <c r="FV392" s="149"/>
      <c r="FW392" s="149"/>
      <c r="FX392" s="149"/>
      <c r="FY392" s="149"/>
      <c r="FZ392" s="149"/>
      <c r="GA392" s="149"/>
      <c r="GB392" s="149"/>
      <c r="GC392" s="149"/>
      <c r="GD392" s="149"/>
      <c r="GE392" s="149"/>
      <c r="GF392" s="149"/>
      <c r="GG392" s="149"/>
      <c r="GH392" s="149"/>
      <c r="GI392" s="149"/>
      <c r="GJ392" s="149"/>
      <c r="GK392" s="149"/>
      <c r="GL392" s="149"/>
      <c r="GM392" s="149"/>
      <c r="GN392" s="149"/>
      <c r="GO392" s="149"/>
      <c r="GP392" s="149"/>
      <c r="GQ392" s="149"/>
      <c r="GR392" s="149"/>
      <c r="GS392" s="149"/>
      <c r="GT392" s="149"/>
      <c r="GU392" s="149"/>
      <c r="GV392" s="149"/>
      <c r="GW392" s="149"/>
      <c r="GX392" s="149"/>
      <c r="GY392" s="149"/>
      <c r="GZ392" s="149"/>
      <c r="HA392" s="149"/>
      <c r="HB392" s="149"/>
      <c r="HC392" s="149"/>
      <c r="HD392" s="149"/>
    </row>
    <row r="393" spans="1:212" s="148" customFormat="1">
      <c r="A393" s="161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  <c r="BI393" s="149"/>
      <c r="BJ393" s="149"/>
      <c r="BK393" s="149"/>
      <c r="BL393" s="149"/>
      <c r="BM393" s="149"/>
      <c r="BN393" s="149"/>
      <c r="BO393" s="149"/>
      <c r="BP393" s="149"/>
      <c r="BQ393" s="149"/>
      <c r="BR393" s="149"/>
      <c r="BS393" s="149"/>
      <c r="BT393" s="149"/>
      <c r="BU393" s="149"/>
      <c r="BV393" s="149"/>
      <c r="BW393" s="149"/>
      <c r="BX393" s="149"/>
      <c r="BY393" s="149"/>
      <c r="BZ393" s="149"/>
      <c r="CA393" s="149"/>
      <c r="CB393" s="149"/>
      <c r="CC393" s="149"/>
      <c r="CD393" s="149"/>
      <c r="CE393" s="149"/>
      <c r="CF393" s="149"/>
      <c r="CG393" s="149"/>
      <c r="CH393" s="149"/>
      <c r="CI393" s="149"/>
      <c r="CJ393" s="149"/>
      <c r="CK393" s="149"/>
      <c r="CL393" s="149"/>
      <c r="CM393" s="149"/>
      <c r="CN393" s="149"/>
      <c r="CO393" s="149"/>
      <c r="CP393" s="149"/>
      <c r="CQ393" s="149"/>
      <c r="CR393" s="149"/>
      <c r="CS393" s="149"/>
      <c r="CT393" s="149"/>
      <c r="CU393" s="149"/>
      <c r="CV393" s="149"/>
      <c r="CW393" s="149"/>
      <c r="CX393" s="149"/>
      <c r="CY393" s="149"/>
      <c r="CZ393" s="149"/>
      <c r="DA393" s="149"/>
      <c r="DB393" s="149"/>
      <c r="DC393" s="149"/>
      <c r="DD393" s="149"/>
      <c r="DE393" s="149"/>
      <c r="DF393" s="149"/>
      <c r="DG393" s="149"/>
      <c r="DH393" s="149"/>
      <c r="DI393" s="149"/>
      <c r="DJ393" s="149"/>
      <c r="DK393" s="149"/>
      <c r="DL393" s="149"/>
      <c r="DM393" s="149"/>
      <c r="DN393" s="149"/>
      <c r="DO393" s="149"/>
      <c r="DP393" s="149"/>
      <c r="DQ393" s="149"/>
      <c r="DR393" s="149"/>
      <c r="DS393" s="149"/>
      <c r="DT393" s="149"/>
      <c r="DU393" s="149"/>
      <c r="DV393" s="149"/>
      <c r="DW393" s="149"/>
      <c r="DX393" s="149"/>
      <c r="DY393" s="149"/>
      <c r="DZ393" s="149"/>
      <c r="EA393" s="149"/>
      <c r="EB393" s="149"/>
      <c r="EC393" s="149"/>
      <c r="ED393" s="149"/>
      <c r="EE393" s="149"/>
      <c r="EF393" s="149"/>
      <c r="EG393" s="149"/>
      <c r="EH393" s="149"/>
      <c r="EI393" s="149"/>
      <c r="EJ393" s="149"/>
      <c r="EK393" s="149"/>
      <c r="EL393" s="149"/>
      <c r="EM393" s="149"/>
      <c r="EN393" s="149"/>
      <c r="EO393" s="149"/>
      <c r="EP393" s="149"/>
      <c r="EQ393" s="149"/>
      <c r="ER393" s="149"/>
      <c r="ES393" s="149"/>
      <c r="ET393" s="149"/>
      <c r="EU393" s="149"/>
      <c r="EV393" s="149"/>
      <c r="EW393" s="149"/>
      <c r="EX393" s="149"/>
      <c r="EY393" s="149"/>
      <c r="EZ393" s="149"/>
      <c r="FA393" s="149"/>
      <c r="FB393" s="149"/>
      <c r="FC393" s="149"/>
      <c r="FD393" s="149"/>
      <c r="FE393" s="149"/>
      <c r="FF393" s="149"/>
      <c r="FG393" s="149"/>
      <c r="FH393" s="149"/>
      <c r="FI393" s="149"/>
      <c r="FJ393" s="149"/>
      <c r="FK393" s="149"/>
      <c r="FL393" s="149"/>
      <c r="FM393" s="149"/>
      <c r="FN393" s="149"/>
      <c r="FO393" s="149"/>
      <c r="FP393" s="149"/>
      <c r="FQ393" s="149"/>
      <c r="FR393" s="149"/>
      <c r="FS393" s="149"/>
      <c r="FT393" s="149"/>
      <c r="FU393" s="149"/>
      <c r="FV393" s="149"/>
      <c r="FW393" s="149"/>
      <c r="FX393" s="149"/>
      <c r="FY393" s="149"/>
      <c r="FZ393" s="149"/>
      <c r="GA393" s="149"/>
      <c r="GB393" s="149"/>
      <c r="GC393" s="149"/>
      <c r="GD393" s="149"/>
      <c r="GE393" s="149"/>
      <c r="GF393" s="149"/>
      <c r="GG393" s="149"/>
      <c r="GH393" s="149"/>
      <c r="GI393" s="149"/>
      <c r="GJ393" s="149"/>
      <c r="GK393" s="149"/>
      <c r="GL393" s="149"/>
      <c r="GM393" s="149"/>
      <c r="GN393" s="149"/>
      <c r="GO393" s="149"/>
      <c r="GP393" s="149"/>
      <c r="GQ393" s="149"/>
      <c r="GR393" s="149"/>
      <c r="GS393" s="149"/>
      <c r="GT393" s="149"/>
      <c r="GU393" s="149"/>
      <c r="GV393" s="149"/>
      <c r="GW393" s="149"/>
      <c r="GX393" s="149"/>
      <c r="GY393" s="149"/>
      <c r="GZ393" s="149"/>
      <c r="HA393" s="149"/>
      <c r="HB393" s="149"/>
      <c r="HC393" s="149"/>
      <c r="HD393" s="149"/>
    </row>
    <row r="394" spans="1:212" s="148" customFormat="1">
      <c r="A394" s="161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  <c r="BI394" s="149"/>
      <c r="BJ394" s="149"/>
      <c r="BK394" s="149"/>
      <c r="BL394" s="149"/>
      <c r="BM394" s="149"/>
      <c r="BN394" s="149"/>
      <c r="BO394" s="149"/>
      <c r="BP394" s="149"/>
      <c r="BQ394" s="149"/>
      <c r="BR394" s="149"/>
      <c r="BS394" s="149"/>
      <c r="BT394" s="149"/>
      <c r="BU394" s="149"/>
      <c r="BV394" s="149"/>
      <c r="BW394" s="149"/>
      <c r="BX394" s="149"/>
      <c r="BY394" s="149"/>
      <c r="BZ394" s="149"/>
      <c r="CA394" s="149"/>
      <c r="CB394" s="149"/>
      <c r="CC394" s="149"/>
      <c r="CD394" s="149"/>
      <c r="CE394" s="149"/>
      <c r="CF394" s="149"/>
      <c r="CG394" s="149"/>
      <c r="CH394" s="149"/>
      <c r="CI394" s="149"/>
      <c r="CJ394" s="149"/>
      <c r="CK394" s="149"/>
      <c r="CL394" s="149"/>
      <c r="CM394" s="149"/>
      <c r="CN394" s="149"/>
      <c r="CO394" s="149"/>
      <c r="CP394" s="149"/>
      <c r="CQ394" s="149"/>
      <c r="CR394" s="149"/>
      <c r="CS394" s="149"/>
      <c r="CT394" s="149"/>
      <c r="CU394" s="149"/>
      <c r="CV394" s="149"/>
      <c r="CW394" s="149"/>
      <c r="CX394" s="149"/>
      <c r="CY394" s="149"/>
      <c r="CZ394" s="149"/>
      <c r="DA394" s="149"/>
      <c r="DB394" s="149"/>
      <c r="DC394" s="149"/>
      <c r="DD394" s="149"/>
      <c r="DE394" s="149"/>
      <c r="DF394" s="149"/>
      <c r="DG394" s="149"/>
      <c r="DH394" s="149"/>
      <c r="DI394" s="149"/>
      <c r="DJ394" s="149"/>
      <c r="DK394" s="149"/>
      <c r="DL394" s="149"/>
      <c r="DM394" s="149"/>
      <c r="DN394" s="149"/>
      <c r="DO394" s="149"/>
      <c r="DP394" s="149"/>
      <c r="DQ394" s="149"/>
      <c r="DR394" s="149"/>
      <c r="DS394" s="149"/>
      <c r="DT394" s="149"/>
      <c r="DU394" s="149"/>
      <c r="DV394" s="149"/>
      <c r="DW394" s="149"/>
      <c r="DX394" s="149"/>
      <c r="DY394" s="149"/>
      <c r="DZ394" s="149"/>
      <c r="EA394" s="149"/>
      <c r="EB394" s="149"/>
      <c r="EC394" s="149"/>
      <c r="ED394" s="149"/>
      <c r="EE394" s="149"/>
      <c r="EF394" s="149"/>
      <c r="EG394" s="149"/>
      <c r="EH394" s="149"/>
      <c r="EI394" s="149"/>
      <c r="EJ394" s="149"/>
      <c r="EK394" s="149"/>
      <c r="EL394" s="149"/>
      <c r="EM394" s="149"/>
      <c r="EN394" s="149"/>
      <c r="EO394" s="149"/>
      <c r="EP394" s="149"/>
      <c r="EQ394" s="149"/>
      <c r="ER394" s="149"/>
      <c r="ES394" s="149"/>
      <c r="ET394" s="149"/>
      <c r="EU394" s="149"/>
      <c r="EV394" s="149"/>
      <c r="EW394" s="149"/>
      <c r="EX394" s="149"/>
      <c r="EY394" s="149"/>
      <c r="EZ394" s="149"/>
      <c r="FA394" s="149"/>
      <c r="FB394" s="149"/>
      <c r="FC394" s="149"/>
      <c r="FD394" s="149"/>
      <c r="FE394" s="149"/>
      <c r="FF394" s="149"/>
      <c r="FG394" s="149"/>
      <c r="FH394" s="149"/>
      <c r="FI394" s="149"/>
      <c r="FJ394" s="149"/>
      <c r="FK394" s="149"/>
      <c r="FL394" s="149"/>
      <c r="FM394" s="149"/>
      <c r="FN394" s="149"/>
      <c r="FO394" s="149"/>
      <c r="FP394" s="149"/>
      <c r="FQ394" s="149"/>
      <c r="FR394" s="149"/>
      <c r="FS394" s="149"/>
      <c r="FT394" s="149"/>
      <c r="FU394" s="149"/>
      <c r="FV394" s="149"/>
      <c r="FW394" s="149"/>
      <c r="FX394" s="149"/>
      <c r="FY394" s="149"/>
      <c r="FZ394" s="149"/>
      <c r="GA394" s="149"/>
      <c r="GB394" s="149"/>
      <c r="GC394" s="149"/>
      <c r="GD394" s="149"/>
      <c r="GE394" s="149"/>
      <c r="GF394" s="149"/>
      <c r="GG394" s="149"/>
      <c r="GH394" s="149"/>
      <c r="GI394" s="149"/>
      <c r="GJ394" s="149"/>
      <c r="GK394" s="149"/>
      <c r="GL394" s="149"/>
      <c r="GM394" s="149"/>
      <c r="GN394" s="149"/>
      <c r="GO394" s="149"/>
      <c r="GP394" s="149"/>
      <c r="GQ394" s="149"/>
      <c r="GR394" s="149"/>
      <c r="GS394" s="149"/>
      <c r="GT394" s="149"/>
      <c r="GU394" s="149"/>
      <c r="GV394" s="149"/>
      <c r="GW394" s="149"/>
      <c r="GX394" s="149"/>
      <c r="GY394" s="149"/>
      <c r="GZ394" s="149"/>
      <c r="HA394" s="149"/>
      <c r="HB394" s="149"/>
      <c r="HC394" s="149"/>
      <c r="HD394" s="149"/>
    </row>
    <row r="395" spans="1:212" s="148" customFormat="1">
      <c r="A395" s="161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/>
      <c r="BK395" s="149"/>
      <c r="BL395" s="149"/>
      <c r="BM395" s="149"/>
      <c r="BN395" s="149"/>
      <c r="BO395" s="149"/>
      <c r="BP395" s="149"/>
      <c r="BQ395" s="149"/>
      <c r="BR395" s="149"/>
      <c r="BS395" s="149"/>
      <c r="BT395" s="149"/>
      <c r="BU395" s="149"/>
      <c r="BV395" s="149"/>
      <c r="BW395" s="149"/>
      <c r="BX395" s="149"/>
      <c r="BY395" s="149"/>
      <c r="BZ395" s="149"/>
      <c r="CA395" s="149"/>
      <c r="CB395" s="149"/>
      <c r="CC395" s="149"/>
      <c r="CD395" s="149"/>
      <c r="CE395" s="149"/>
      <c r="CF395" s="149"/>
      <c r="CG395" s="149"/>
      <c r="CH395" s="149"/>
      <c r="CI395" s="149"/>
      <c r="CJ395" s="149"/>
      <c r="CK395" s="149"/>
      <c r="CL395" s="149"/>
      <c r="CM395" s="149"/>
      <c r="CN395" s="149"/>
      <c r="CO395" s="149"/>
      <c r="CP395" s="149"/>
      <c r="CQ395" s="149"/>
      <c r="CR395" s="149"/>
      <c r="CS395" s="149"/>
      <c r="CT395" s="149"/>
      <c r="CU395" s="149"/>
      <c r="CV395" s="149"/>
      <c r="CW395" s="149"/>
      <c r="CX395" s="149"/>
      <c r="CY395" s="149"/>
      <c r="CZ395" s="149"/>
      <c r="DA395" s="149"/>
      <c r="DB395" s="149"/>
      <c r="DC395" s="149"/>
      <c r="DD395" s="149"/>
      <c r="DE395" s="149"/>
      <c r="DF395" s="149"/>
      <c r="DG395" s="149"/>
      <c r="DH395" s="149"/>
      <c r="DI395" s="149"/>
      <c r="DJ395" s="149"/>
      <c r="DK395" s="149"/>
      <c r="DL395" s="149"/>
      <c r="DM395" s="149"/>
      <c r="DN395" s="149"/>
      <c r="DO395" s="149"/>
      <c r="DP395" s="149"/>
      <c r="DQ395" s="149"/>
      <c r="DR395" s="149"/>
      <c r="DS395" s="149"/>
      <c r="DT395" s="149"/>
      <c r="DU395" s="149"/>
      <c r="DV395" s="149"/>
      <c r="DW395" s="149"/>
      <c r="DX395" s="149"/>
      <c r="DY395" s="149"/>
      <c r="DZ395" s="149"/>
      <c r="EA395" s="149"/>
      <c r="EB395" s="149"/>
      <c r="EC395" s="149"/>
      <c r="ED395" s="149"/>
      <c r="EE395" s="149"/>
      <c r="EF395" s="149"/>
      <c r="EG395" s="149"/>
      <c r="EH395" s="149"/>
      <c r="EI395" s="149"/>
      <c r="EJ395" s="149"/>
      <c r="EK395" s="149"/>
      <c r="EL395" s="149"/>
      <c r="EM395" s="149"/>
      <c r="EN395" s="149"/>
      <c r="EO395" s="149"/>
      <c r="EP395" s="149"/>
      <c r="EQ395" s="149"/>
      <c r="ER395" s="149"/>
      <c r="ES395" s="149"/>
      <c r="ET395" s="149"/>
      <c r="EU395" s="149"/>
      <c r="EV395" s="149"/>
      <c r="EW395" s="149"/>
      <c r="EX395" s="149"/>
      <c r="EY395" s="149"/>
      <c r="EZ395" s="149"/>
      <c r="FA395" s="149"/>
      <c r="FB395" s="149"/>
      <c r="FC395" s="149"/>
      <c r="FD395" s="149"/>
      <c r="FE395" s="149"/>
      <c r="FF395" s="149"/>
      <c r="FG395" s="149"/>
      <c r="FH395" s="149"/>
      <c r="FI395" s="149"/>
      <c r="FJ395" s="149"/>
      <c r="FK395" s="149"/>
      <c r="FL395" s="149"/>
      <c r="FM395" s="149"/>
      <c r="FN395" s="149"/>
      <c r="FO395" s="149"/>
      <c r="FP395" s="149"/>
      <c r="FQ395" s="149"/>
      <c r="FR395" s="149"/>
      <c r="FS395" s="149"/>
      <c r="FT395" s="149"/>
      <c r="FU395" s="149"/>
      <c r="FV395" s="149"/>
      <c r="FW395" s="149"/>
      <c r="FX395" s="149"/>
      <c r="FY395" s="149"/>
      <c r="FZ395" s="149"/>
      <c r="GA395" s="149"/>
      <c r="GB395" s="149"/>
      <c r="GC395" s="149"/>
      <c r="GD395" s="149"/>
      <c r="GE395" s="149"/>
      <c r="GF395" s="149"/>
      <c r="GG395" s="149"/>
      <c r="GH395" s="149"/>
      <c r="GI395" s="149"/>
      <c r="GJ395" s="149"/>
      <c r="GK395" s="149"/>
      <c r="GL395" s="149"/>
      <c r="GM395" s="149"/>
      <c r="GN395" s="149"/>
      <c r="GO395" s="149"/>
      <c r="GP395" s="149"/>
      <c r="GQ395" s="149"/>
      <c r="GR395" s="149"/>
      <c r="GS395" s="149"/>
      <c r="GT395" s="149"/>
      <c r="GU395" s="149"/>
      <c r="GV395" s="149"/>
      <c r="GW395" s="149"/>
      <c r="GX395" s="149"/>
      <c r="GY395" s="149"/>
      <c r="GZ395" s="149"/>
      <c r="HA395" s="149"/>
      <c r="HB395" s="149"/>
      <c r="HC395" s="149"/>
      <c r="HD395" s="149"/>
    </row>
    <row r="396" spans="1:212" s="148" customFormat="1">
      <c r="A396" s="161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  <c r="BI396" s="149"/>
      <c r="BJ396" s="149"/>
      <c r="BK396" s="149"/>
      <c r="BL396" s="149"/>
      <c r="BM396" s="149"/>
      <c r="BN396" s="149"/>
      <c r="BO396" s="149"/>
      <c r="BP396" s="149"/>
      <c r="BQ396" s="149"/>
      <c r="BR396" s="149"/>
      <c r="BS396" s="149"/>
      <c r="BT396" s="149"/>
      <c r="BU396" s="149"/>
      <c r="BV396" s="149"/>
      <c r="BW396" s="149"/>
      <c r="BX396" s="149"/>
      <c r="BY396" s="149"/>
      <c r="BZ396" s="149"/>
      <c r="CA396" s="149"/>
      <c r="CB396" s="149"/>
      <c r="CC396" s="149"/>
      <c r="CD396" s="149"/>
      <c r="CE396" s="149"/>
      <c r="CF396" s="149"/>
      <c r="CG396" s="149"/>
      <c r="CH396" s="149"/>
      <c r="CI396" s="149"/>
      <c r="CJ396" s="149"/>
      <c r="CK396" s="149"/>
      <c r="CL396" s="149"/>
      <c r="CM396" s="149"/>
      <c r="CN396" s="149"/>
      <c r="CO396" s="149"/>
      <c r="CP396" s="149"/>
      <c r="CQ396" s="149"/>
      <c r="CR396" s="149"/>
      <c r="CS396" s="149"/>
      <c r="CT396" s="149"/>
      <c r="CU396" s="149"/>
      <c r="CV396" s="149"/>
      <c r="CW396" s="149"/>
      <c r="CX396" s="149"/>
      <c r="CY396" s="149"/>
      <c r="CZ396" s="149"/>
      <c r="DA396" s="149"/>
      <c r="DB396" s="149"/>
      <c r="DC396" s="149"/>
      <c r="DD396" s="149"/>
      <c r="DE396" s="149"/>
      <c r="DF396" s="149"/>
      <c r="DG396" s="149"/>
      <c r="DH396" s="149"/>
      <c r="DI396" s="149"/>
      <c r="DJ396" s="149"/>
      <c r="DK396" s="149"/>
      <c r="DL396" s="149"/>
      <c r="DM396" s="149"/>
      <c r="DN396" s="149"/>
      <c r="DO396" s="149"/>
      <c r="DP396" s="149"/>
      <c r="DQ396" s="149"/>
      <c r="DR396" s="149"/>
      <c r="DS396" s="149"/>
      <c r="DT396" s="149"/>
      <c r="DU396" s="149"/>
      <c r="DV396" s="149"/>
      <c r="DW396" s="149"/>
      <c r="DX396" s="149"/>
      <c r="DY396" s="149"/>
      <c r="DZ396" s="149"/>
      <c r="EA396" s="149"/>
      <c r="EB396" s="149"/>
      <c r="EC396" s="149"/>
      <c r="ED396" s="149"/>
      <c r="EE396" s="149"/>
      <c r="EF396" s="149"/>
      <c r="EG396" s="149"/>
      <c r="EH396" s="149"/>
      <c r="EI396" s="149"/>
      <c r="EJ396" s="149"/>
      <c r="EK396" s="149"/>
      <c r="EL396" s="149"/>
      <c r="EM396" s="149"/>
      <c r="EN396" s="149"/>
      <c r="EO396" s="149"/>
      <c r="EP396" s="149"/>
      <c r="EQ396" s="149"/>
      <c r="ER396" s="149"/>
      <c r="ES396" s="149"/>
      <c r="ET396" s="149"/>
      <c r="EU396" s="149"/>
      <c r="EV396" s="149"/>
      <c r="EW396" s="149"/>
      <c r="EX396" s="149"/>
      <c r="EY396" s="149"/>
      <c r="EZ396" s="149"/>
      <c r="FA396" s="149"/>
      <c r="FB396" s="149"/>
      <c r="FC396" s="149"/>
      <c r="FD396" s="149"/>
      <c r="FE396" s="149"/>
      <c r="FF396" s="149"/>
      <c r="FG396" s="149"/>
      <c r="FH396" s="149"/>
      <c r="FI396" s="149"/>
      <c r="FJ396" s="149"/>
      <c r="FK396" s="149"/>
      <c r="FL396" s="149"/>
      <c r="FM396" s="149"/>
      <c r="FN396" s="149"/>
      <c r="FO396" s="149"/>
      <c r="FP396" s="149"/>
      <c r="FQ396" s="149"/>
      <c r="FR396" s="149"/>
      <c r="FS396" s="149"/>
      <c r="FT396" s="149"/>
      <c r="FU396" s="149"/>
      <c r="FV396" s="149"/>
      <c r="FW396" s="149"/>
      <c r="FX396" s="149"/>
      <c r="FY396" s="149"/>
      <c r="FZ396" s="149"/>
      <c r="GA396" s="149"/>
      <c r="GB396" s="149"/>
      <c r="GC396" s="149"/>
      <c r="GD396" s="149"/>
      <c r="GE396" s="149"/>
      <c r="GF396" s="149"/>
      <c r="GG396" s="149"/>
      <c r="GH396" s="149"/>
      <c r="GI396" s="149"/>
      <c r="GJ396" s="149"/>
      <c r="GK396" s="149"/>
      <c r="GL396" s="149"/>
      <c r="GM396" s="149"/>
      <c r="GN396" s="149"/>
      <c r="GO396" s="149"/>
      <c r="GP396" s="149"/>
      <c r="GQ396" s="149"/>
      <c r="GR396" s="149"/>
      <c r="GS396" s="149"/>
      <c r="GT396" s="149"/>
      <c r="GU396" s="149"/>
      <c r="GV396" s="149"/>
      <c r="GW396" s="149"/>
      <c r="GX396" s="149"/>
      <c r="GY396" s="149"/>
      <c r="GZ396" s="149"/>
      <c r="HA396" s="149"/>
      <c r="HB396" s="149"/>
      <c r="HC396" s="149"/>
      <c r="HD396" s="149"/>
    </row>
    <row r="397" spans="1:212" s="148" customFormat="1">
      <c r="A397" s="161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  <c r="BI397" s="149"/>
      <c r="BJ397" s="149"/>
      <c r="BK397" s="149"/>
      <c r="BL397" s="149"/>
      <c r="BM397" s="149"/>
      <c r="BN397" s="149"/>
      <c r="BO397" s="149"/>
      <c r="BP397" s="149"/>
      <c r="BQ397" s="149"/>
      <c r="BR397" s="149"/>
      <c r="BS397" s="149"/>
      <c r="BT397" s="149"/>
      <c r="BU397" s="149"/>
      <c r="BV397" s="149"/>
      <c r="BW397" s="149"/>
      <c r="BX397" s="149"/>
      <c r="BY397" s="149"/>
      <c r="BZ397" s="149"/>
      <c r="CA397" s="149"/>
      <c r="CB397" s="149"/>
      <c r="CC397" s="149"/>
      <c r="CD397" s="149"/>
      <c r="CE397" s="149"/>
      <c r="CF397" s="149"/>
      <c r="CG397" s="149"/>
      <c r="CH397" s="149"/>
      <c r="CI397" s="149"/>
      <c r="CJ397" s="149"/>
      <c r="CK397" s="149"/>
      <c r="CL397" s="149"/>
      <c r="CM397" s="149"/>
      <c r="CN397" s="149"/>
      <c r="CO397" s="149"/>
      <c r="CP397" s="149"/>
      <c r="CQ397" s="149"/>
      <c r="CR397" s="149"/>
      <c r="CS397" s="149"/>
      <c r="CT397" s="149"/>
      <c r="CU397" s="149"/>
      <c r="CV397" s="149"/>
      <c r="CW397" s="149"/>
      <c r="CX397" s="149"/>
      <c r="CY397" s="149"/>
      <c r="CZ397" s="149"/>
      <c r="DA397" s="149"/>
      <c r="DB397" s="149"/>
      <c r="DC397" s="149"/>
      <c r="DD397" s="149"/>
      <c r="DE397" s="149"/>
      <c r="DF397" s="149"/>
      <c r="DG397" s="149"/>
      <c r="DH397" s="149"/>
      <c r="DI397" s="149"/>
      <c r="DJ397" s="149"/>
      <c r="DK397" s="149"/>
      <c r="DL397" s="149"/>
      <c r="DM397" s="149"/>
      <c r="DN397" s="149"/>
      <c r="DO397" s="149"/>
      <c r="DP397" s="149"/>
      <c r="DQ397" s="149"/>
      <c r="DR397" s="149"/>
      <c r="DS397" s="149"/>
      <c r="DT397" s="149"/>
      <c r="DU397" s="149"/>
      <c r="DV397" s="149"/>
      <c r="DW397" s="149"/>
      <c r="DX397" s="149"/>
      <c r="DY397" s="149"/>
      <c r="DZ397" s="149"/>
      <c r="EA397" s="149"/>
      <c r="EB397" s="149"/>
      <c r="EC397" s="149"/>
      <c r="ED397" s="149"/>
      <c r="EE397" s="149"/>
      <c r="EF397" s="149"/>
      <c r="EG397" s="149"/>
      <c r="EH397" s="149"/>
      <c r="EI397" s="149"/>
      <c r="EJ397" s="149"/>
      <c r="EK397" s="149"/>
      <c r="EL397" s="149"/>
      <c r="EM397" s="149"/>
      <c r="EN397" s="149"/>
      <c r="EO397" s="149"/>
      <c r="EP397" s="149"/>
      <c r="EQ397" s="149"/>
      <c r="ER397" s="149"/>
      <c r="ES397" s="149"/>
      <c r="ET397" s="149"/>
      <c r="EU397" s="149"/>
      <c r="EV397" s="149"/>
      <c r="EW397" s="149"/>
      <c r="EX397" s="149"/>
      <c r="EY397" s="149"/>
      <c r="EZ397" s="149"/>
      <c r="FA397" s="149"/>
      <c r="FB397" s="149"/>
      <c r="FC397" s="149"/>
      <c r="FD397" s="149"/>
      <c r="FE397" s="149"/>
      <c r="FF397" s="149"/>
      <c r="FG397" s="149"/>
      <c r="FH397" s="149"/>
      <c r="FI397" s="149"/>
      <c r="FJ397" s="149"/>
      <c r="FK397" s="149"/>
      <c r="FL397" s="149"/>
      <c r="FM397" s="149"/>
      <c r="FN397" s="149"/>
      <c r="FO397" s="149"/>
      <c r="FP397" s="149"/>
      <c r="FQ397" s="149"/>
      <c r="FR397" s="149"/>
      <c r="FS397" s="149"/>
      <c r="FT397" s="149"/>
      <c r="FU397" s="149"/>
      <c r="FV397" s="149"/>
      <c r="FW397" s="149"/>
      <c r="FX397" s="149"/>
      <c r="FY397" s="149"/>
      <c r="FZ397" s="149"/>
      <c r="GA397" s="149"/>
      <c r="GB397" s="149"/>
      <c r="GC397" s="149"/>
      <c r="GD397" s="149"/>
      <c r="GE397" s="149"/>
      <c r="GF397" s="149"/>
      <c r="GG397" s="149"/>
      <c r="GH397" s="149"/>
      <c r="GI397" s="149"/>
      <c r="GJ397" s="149"/>
      <c r="GK397" s="149"/>
      <c r="GL397" s="149"/>
      <c r="GM397" s="149"/>
      <c r="GN397" s="149"/>
      <c r="GO397" s="149"/>
      <c r="GP397" s="149"/>
      <c r="GQ397" s="149"/>
      <c r="GR397" s="149"/>
      <c r="GS397" s="149"/>
      <c r="GT397" s="149"/>
      <c r="GU397" s="149"/>
      <c r="GV397" s="149"/>
      <c r="GW397" s="149"/>
      <c r="GX397" s="149"/>
      <c r="GY397" s="149"/>
      <c r="GZ397" s="149"/>
      <c r="HA397" s="149"/>
      <c r="HB397" s="149"/>
      <c r="HC397" s="149"/>
      <c r="HD397" s="149"/>
    </row>
    <row r="398" spans="1:212" s="148" customFormat="1">
      <c r="A398" s="161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  <c r="BI398" s="149"/>
      <c r="BJ398" s="149"/>
      <c r="BK398" s="149"/>
      <c r="BL398" s="149"/>
      <c r="BM398" s="149"/>
      <c r="BN398" s="149"/>
      <c r="BO398" s="149"/>
      <c r="BP398" s="149"/>
      <c r="BQ398" s="149"/>
      <c r="BR398" s="149"/>
      <c r="BS398" s="149"/>
      <c r="BT398" s="149"/>
      <c r="BU398" s="149"/>
      <c r="BV398" s="149"/>
      <c r="BW398" s="149"/>
      <c r="BX398" s="149"/>
      <c r="BY398" s="149"/>
      <c r="BZ398" s="149"/>
      <c r="CA398" s="149"/>
      <c r="CB398" s="149"/>
      <c r="CC398" s="149"/>
      <c r="CD398" s="149"/>
      <c r="CE398" s="149"/>
      <c r="CF398" s="149"/>
      <c r="CG398" s="149"/>
      <c r="CH398" s="149"/>
      <c r="CI398" s="149"/>
      <c r="CJ398" s="149"/>
      <c r="CK398" s="149"/>
      <c r="CL398" s="149"/>
      <c r="CM398" s="149"/>
      <c r="CN398" s="149"/>
      <c r="CO398" s="149"/>
      <c r="CP398" s="149"/>
      <c r="CQ398" s="149"/>
      <c r="CR398" s="149"/>
      <c r="CS398" s="149"/>
      <c r="CT398" s="149"/>
      <c r="CU398" s="149"/>
      <c r="CV398" s="149"/>
      <c r="CW398" s="149"/>
      <c r="CX398" s="149"/>
      <c r="CY398" s="149"/>
      <c r="CZ398" s="149"/>
      <c r="DA398" s="149"/>
      <c r="DB398" s="149"/>
      <c r="DC398" s="149"/>
      <c r="DD398" s="149"/>
      <c r="DE398" s="149"/>
      <c r="DF398" s="149"/>
      <c r="DG398" s="149"/>
      <c r="DH398" s="149"/>
      <c r="DI398" s="149"/>
      <c r="DJ398" s="149"/>
      <c r="DK398" s="149"/>
      <c r="DL398" s="149"/>
      <c r="DM398" s="149"/>
      <c r="DN398" s="149"/>
      <c r="DO398" s="149"/>
      <c r="DP398" s="149"/>
      <c r="DQ398" s="149"/>
      <c r="DR398" s="149"/>
      <c r="DS398" s="149"/>
      <c r="DT398" s="149"/>
      <c r="DU398" s="149"/>
      <c r="DV398" s="149"/>
      <c r="DW398" s="149"/>
      <c r="DX398" s="149"/>
      <c r="DY398" s="149"/>
      <c r="DZ398" s="149"/>
      <c r="EA398" s="149"/>
      <c r="EB398" s="149"/>
      <c r="EC398" s="149"/>
      <c r="ED398" s="149"/>
      <c r="EE398" s="149"/>
      <c r="EF398" s="149"/>
      <c r="EG398" s="149"/>
      <c r="EH398" s="149"/>
      <c r="EI398" s="149"/>
      <c r="EJ398" s="149"/>
      <c r="EK398" s="149"/>
      <c r="EL398" s="149"/>
      <c r="EM398" s="149"/>
      <c r="EN398" s="149"/>
      <c r="EO398" s="149"/>
      <c r="EP398" s="149"/>
      <c r="EQ398" s="149"/>
      <c r="ER398" s="149"/>
      <c r="ES398" s="149"/>
      <c r="ET398" s="149"/>
      <c r="EU398" s="149"/>
      <c r="EV398" s="149"/>
      <c r="EW398" s="149"/>
      <c r="EX398" s="149"/>
      <c r="EY398" s="149"/>
      <c r="EZ398" s="149"/>
      <c r="FA398" s="149"/>
      <c r="FB398" s="149"/>
      <c r="FC398" s="149"/>
      <c r="FD398" s="149"/>
      <c r="FE398" s="149"/>
      <c r="FF398" s="149"/>
      <c r="FG398" s="149"/>
      <c r="FH398" s="149"/>
      <c r="FI398" s="149"/>
      <c r="FJ398" s="149"/>
      <c r="FK398" s="149"/>
      <c r="FL398" s="149"/>
      <c r="FM398" s="149"/>
      <c r="FN398" s="149"/>
      <c r="FO398" s="149"/>
      <c r="FP398" s="149"/>
      <c r="FQ398" s="149"/>
      <c r="FR398" s="149"/>
      <c r="FS398" s="149"/>
      <c r="FT398" s="149"/>
      <c r="FU398" s="149"/>
      <c r="FV398" s="149"/>
      <c r="FW398" s="149"/>
      <c r="FX398" s="149"/>
      <c r="FY398" s="149"/>
      <c r="FZ398" s="149"/>
      <c r="GA398" s="149"/>
      <c r="GB398" s="149"/>
      <c r="GC398" s="149"/>
      <c r="GD398" s="149"/>
      <c r="GE398" s="149"/>
      <c r="GF398" s="149"/>
      <c r="GG398" s="149"/>
      <c r="GH398" s="149"/>
      <c r="GI398" s="149"/>
      <c r="GJ398" s="149"/>
      <c r="GK398" s="149"/>
      <c r="GL398" s="149"/>
      <c r="GM398" s="149"/>
      <c r="GN398" s="149"/>
      <c r="GO398" s="149"/>
      <c r="GP398" s="149"/>
      <c r="GQ398" s="149"/>
      <c r="GR398" s="149"/>
      <c r="GS398" s="149"/>
      <c r="GT398" s="149"/>
      <c r="GU398" s="149"/>
      <c r="GV398" s="149"/>
      <c r="GW398" s="149"/>
      <c r="GX398" s="149"/>
      <c r="GY398" s="149"/>
      <c r="GZ398" s="149"/>
      <c r="HA398" s="149"/>
      <c r="HB398" s="149"/>
      <c r="HC398" s="149"/>
      <c r="HD398" s="149"/>
    </row>
    <row r="399" spans="1:212" s="148" customFormat="1">
      <c r="A399" s="161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  <c r="BI399" s="149"/>
      <c r="BJ399" s="149"/>
      <c r="BK399" s="149"/>
      <c r="BL399" s="149"/>
      <c r="BM399" s="149"/>
      <c r="BN399" s="149"/>
      <c r="BO399" s="149"/>
      <c r="BP399" s="149"/>
      <c r="BQ399" s="149"/>
      <c r="BR399" s="149"/>
      <c r="BS399" s="149"/>
      <c r="BT399" s="149"/>
      <c r="BU399" s="149"/>
      <c r="BV399" s="149"/>
      <c r="BW399" s="149"/>
      <c r="BX399" s="149"/>
      <c r="BY399" s="149"/>
      <c r="BZ399" s="149"/>
      <c r="CA399" s="149"/>
      <c r="CB399" s="149"/>
      <c r="CC399" s="149"/>
      <c r="CD399" s="149"/>
      <c r="CE399" s="149"/>
      <c r="CF399" s="149"/>
      <c r="CG399" s="149"/>
      <c r="CH399" s="149"/>
      <c r="CI399" s="149"/>
      <c r="CJ399" s="149"/>
      <c r="CK399" s="149"/>
      <c r="CL399" s="149"/>
      <c r="CM399" s="149"/>
      <c r="CN399" s="149"/>
      <c r="CO399" s="149"/>
      <c r="CP399" s="149"/>
      <c r="CQ399" s="149"/>
      <c r="CR399" s="149"/>
      <c r="CS399" s="149"/>
      <c r="CT399" s="149"/>
      <c r="CU399" s="149"/>
      <c r="CV399" s="149"/>
      <c r="CW399" s="149"/>
      <c r="CX399" s="149"/>
      <c r="CY399" s="149"/>
      <c r="CZ399" s="149"/>
      <c r="DA399" s="149"/>
      <c r="DB399" s="149"/>
      <c r="DC399" s="149"/>
      <c r="DD399" s="149"/>
      <c r="DE399" s="149"/>
      <c r="DF399" s="149"/>
      <c r="DG399" s="149"/>
      <c r="DH399" s="149"/>
      <c r="DI399" s="149"/>
      <c r="DJ399" s="149"/>
      <c r="DK399" s="149"/>
      <c r="DL399" s="149"/>
      <c r="DM399" s="149"/>
      <c r="DN399" s="149"/>
      <c r="DO399" s="149"/>
      <c r="DP399" s="149"/>
      <c r="DQ399" s="149"/>
      <c r="DR399" s="149"/>
      <c r="DS399" s="149"/>
      <c r="DT399" s="149"/>
      <c r="DU399" s="149"/>
      <c r="DV399" s="149"/>
      <c r="DW399" s="149"/>
      <c r="DX399" s="149"/>
      <c r="DY399" s="149"/>
      <c r="DZ399" s="149"/>
      <c r="EA399" s="149"/>
      <c r="EB399" s="149"/>
      <c r="EC399" s="149"/>
      <c r="ED399" s="149"/>
      <c r="EE399" s="149"/>
      <c r="EF399" s="149"/>
      <c r="EG399" s="149"/>
      <c r="EH399" s="149"/>
      <c r="EI399" s="149"/>
      <c r="EJ399" s="149"/>
      <c r="EK399" s="149"/>
      <c r="EL399" s="149"/>
      <c r="EM399" s="149"/>
      <c r="EN399" s="149"/>
      <c r="EO399" s="149"/>
      <c r="EP399" s="149"/>
      <c r="EQ399" s="149"/>
      <c r="ER399" s="149"/>
      <c r="ES399" s="149"/>
      <c r="ET399" s="149"/>
      <c r="EU399" s="149"/>
      <c r="EV399" s="149"/>
      <c r="EW399" s="149"/>
      <c r="EX399" s="149"/>
      <c r="EY399" s="149"/>
      <c r="EZ399" s="149"/>
      <c r="FA399" s="149"/>
      <c r="FB399" s="149"/>
      <c r="FC399" s="149"/>
      <c r="FD399" s="149"/>
      <c r="FE399" s="149"/>
      <c r="FF399" s="149"/>
      <c r="FG399" s="149"/>
      <c r="FH399" s="149"/>
      <c r="FI399" s="149"/>
      <c r="FJ399" s="149"/>
      <c r="FK399" s="149"/>
      <c r="FL399" s="149"/>
      <c r="FM399" s="149"/>
      <c r="FN399" s="149"/>
      <c r="FO399" s="149"/>
      <c r="FP399" s="149"/>
      <c r="FQ399" s="149"/>
      <c r="FR399" s="149"/>
      <c r="FS399" s="149"/>
      <c r="FT399" s="149"/>
      <c r="FU399" s="149"/>
      <c r="FV399" s="149"/>
      <c r="FW399" s="149"/>
      <c r="FX399" s="149"/>
      <c r="FY399" s="149"/>
      <c r="FZ399" s="149"/>
      <c r="GA399" s="149"/>
      <c r="GB399" s="149"/>
      <c r="GC399" s="149"/>
      <c r="GD399" s="149"/>
      <c r="GE399" s="149"/>
      <c r="GF399" s="149"/>
      <c r="GG399" s="149"/>
      <c r="GH399" s="149"/>
      <c r="GI399" s="149"/>
      <c r="GJ399" s="149"/>
      <c r="GK399" s="149"/>
      <c r="GL399" s="149"/>
      <c r="GM399" s="149"/>
      <c r="GN399" s="149"/>
      <c r="GO399" s="149"/>
      <c r="GP399" s="149"/>
      <c r="GQ399" s="149"/>
      <c r="GR399" s="149"/>
      <c r="GS399" s="149"/>
      <c r="GT399" s="149"/>
      <c r="GU399" s="149"/>
      <c r="GV399" s="149"/>
      <c r="GW399" s="149"/>
      <c r="GX399" s="149"/>
      <c r="GY399" s="149"/>
      <c r="GZ399" s="149"/>
      <c r="HA399" s="149"/>
      <c r="HB399" s="149"/>
      <c r="HC399" s="149"/>
      <c r="HD399" s="149"/>
    </row>
    <row r="400" spans="1:212" s="148" customFormat="1">
      <c r="A400" s="161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  <c r="BI400" s="149"/>
      <c r="BJ400" s="149"/>
      <c r="BK400" s="149"/>
      <c r="BL400" s="149"/>
      <c r="BM400" s="149"/>
      <c r="BN400" s="149"/>
      <c r="BO400" s="149"/>
      <c r="BP400" s="149"/>
      <c r="BQ400" s="149"/>
      <c r="BR400" s="149"/>
      <c r="BS400" s="149"/>
      <c r="BT400" s="149"/>
      <c r="BU400" s="149"/>
      <c r="BV400" s="149"/>
      <c r="BW400" s="149"/>
      <c r="BX400" s="149"/>
      <c r="BY400" s="149"/>
      <c r="BZ400" s="149"/>
      <c r="CA400" s="149"/>
      <c r="CB400" s="149"/>
      <c r="CC400" s="149"/>
      <c r="CD400" s="149"/>
      <c r="CE400" s="149"/>
      <c r="CF400" s="149"/>
      <c r="CG400" s="149"/>
      <c r="CH400" s="149"/>
      <c r="CI400" s="149"/>
      <c r="CJ400" s="149"/>
      <c r="CK400" s="149"/>
      <c r="CL400" s="149"/>
      <c r="CM400" s="149"/>
      <c r="CN400" s="149"/>
      <c r="CO400" s="149"/>
      <c r="CP400" s="149"/>
      <c r="CQ400" s="149"/>
      <c r="CR400" s="149"/>
      <c r="CS400" s="149"/>
      <c r="CT400" s="149"/>
      <c r="CU400" s="149"/>
      <c r="CV400" s="149"/>
      <c r="CW400" s="149"/>
      <c r="CX400" s="149"/>
      <c r="CY400" s="149"/>
      <c r="CZ400" s="149"/>
      <c r="DA400" s="149"/>
      <c r="DB400" s="149"/>
      <c r="DC400" s="149"/>
      <c r="DD400" s="149"/>
      <c r="DE400" s="149"/>
      <c r="DF400" s="149"/>
      <c r="DG400" s="149"/>
      <c r="DH400" s="149"/>
      <c r="DI400" s="149"/>
      <c r="DJ400" s="149"/>
      <c r="DK400" s="149"/>
      <c r="DL400" s="149"/>
      <c r="DM400" s="149"/>
      <c r="DN400" s="149"/>
      <c r="DO400" s="149"/>
      <c r="DP400" s="149"/>
      <c r="DQ400" s="149"/>
      <c r="DR400" s="149"/>
      <c r="DS400" s="149"/>
      <c r="DT400" s="149"/>
      <c r="DU400" s="149"/>
      <c r="DV400" s="149"/>
      <c r="DW400" s="149"/>
      <c r="DX400" s="149"/>
      <c r="DY400" s="149"/>
      <c r="DZ400" s="149"/>
      <c r="EA400" s="149"/>
      <c r="EB400" s="149"/>
      <c r="EC400" s="149"/>
      <c r="ED400" s="149"/>
      <c r="EE400" s="149"/>
      <c r="EF400" s="149"/>
      <c r="EG400" s="149"/>
      <c r="EH400" s="149"/>
      <c r="EI400" s="149"/>
      <c r="EJ400" s="149"/>
      <c r="EK400" s="149"/>
      <c r="EL400" s="149"/>
      <c r="EM400" s="149"/>
      <c r="EN400" s="149"/>
      <c r="EO400" s="149"/>
      <c r="EP400" s="149"/>
      <c r="EQ400" s="149"/>
      <c r="ER400" s="149"/>
      <c r="ES400" s="149"/>
      <c r="ET400" s="149"/>
      <c r="EU400" s="149"/>
      <c r="EV400" s="149"/>
      <c r="EW400" s="149"/>
      <c r="EX400" s="149"/>
      <c r="EY400" s="149"/>
      <c r="EZ400" s="149"/>
      <c r="FA400" s="149"/>
      <c r="FB400" s="149"/>
      <c r="FC400" s="149"/>
      <c r="FD400" s="149"/>
      <c r="FE400" s="149"/>
      <c r="FF400" s="149"/>
      <c r="FG400" s="149"/>
      <c r="FH400" s="149"/>
      <c r="FI400" s="149"/>
      <c r="FJ400" s="149"/>
      <c r="FK400" s="149"/>
      <c r="FL400" s="149"/>
      <c r="FM400" s="149"/>
      <c r="FN400" s="149"/>
      <c r="FO400" s="149"/>
      <c r="FP400" s="149"/>
      <c r="FQ400" s="149"/>
      <c r="FR400" s="149"/>
      <c r="FS400" s="149"/>
      <c r="FT400" s="149"/>
      <c r="FU400" s="149"/>
      <c r="FV400" s="149"/>
      <c r="FW400" s="149"/>
      <c r="FX400" s="149"/>
      <c r="FY400" s="149"/>
      <c r="FZ400" s="149"/>
      <c r="GA400" s="149"/>
      <c r="GB400" s="149"/>
      <c r="GC400" s="149"/>
      <c r="GD400" s="149"/>
      <c r="GE400" s="149"/>
      <c r="GF400" s="149"/>
      <c r="GG400" s="149"/>
      <c r="GH400" s="149"/>
      <c r="GI400" s="149"/>
      <c r="GJ400" s="149"/>
      <c r="GK400" s="149"/>
      <c r="GL400" s="149"/>
      <c r="GM400" s="149"/>
      <c r="GN400" s="149"/>
      <c r="GO400" s="149"/>
      <c r="GP400" s="149"/>
      <c r="GQ400" s="149"/>
      <c r="GR400" s="149"/>
      <c r="GS400" s="149"/>
      <c r="GT400" s="149"/>
      <c r="GU400" s="149"/>
      <c r="GV400" s="149"/>
      <c r="GW400" s="149"/>
      <c r="GX400" s="149"/>
      <c r="GY400" s="149"/>
      <c r="GZ400" s="149"/>
      <c r="HA400" s="149"/>
      <c r="HB400" s="149"/>
      <c r="HC400" s="149"/>
      <c r="HD400" s="149"/>
    </row>
    <row r="401" spans="1:212" s="148" customFormat="1">
      <c r="A401" s="161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  <c r="BI401" s="149"/>
      <c r="BJ401" s="149"/>
      <c r="BK401" s="149"/>
      <c r="BL401" s="149"/>
      <c r="BM401" s="149"/>
      <c r="BN401" s="149"/>
      <c r="BO401" s="149"/>
      <c r="BP401" s="149"/>
      <c r="BQ401" s="149"/>
      <c r="BR401" s="149"/>
      <c r="BS401" s="149"/>
      <c r="BT401" s="149"/>
      <c r="BU401" s="149"/>
      <c r="BV401" s="149"/>
      <c r="BW401" s="149"/>
      <c r="BX401" s="149"/>
      <c r="BY401" s="149"/>
      <c r="BZ401" s="149"/>
      <c r="CA401" s="149"/>
      <c r="CB401" s="149"/>
      <c r="CC401" s="149"/>
      <c r="CD401" s="149"/>
      <c r="CE401" s="149"/>
      <c r="CF401" s="149"/>
      <c r="CG401" s="149"/>
      <c r="CH401" s="149"/>
      <c r="CI401" s="149"/>
      <c r="CJ401" s="149"/>
      <c r="CK401" s="149"/>
      <c r="CL401" s="149"/>
      <c r="CM401" s="149"/>
      <c r="CN401" s="149"/>
      <c r="CO401" s="149"/>
      <c r="CP401" s="149"/>
      <c r="CQ401" s="149"/>
      <c r="CR401" s="149"/>
      <c r="CS401" s="149"/>
      <c r="CT401" s="149"/>
      <c r="CU401" s="149"/>
      <c r="CV401" s="149"/>
      <c r="CW401" s="149"/>
      <c r="CX401" s="149"/>
      <c r="CY401" s="149"/>
      <c r="CZ401" s="149"/>
      <c r="DA401" s="149"/>
      <c r="DB401" s="149"/>
      <c r="DC401" s="149"/>
      <c r="DD401" s="149"/>
      <c r="DE401" s="149"/>
      <c r="DF401" s="149"/>
      <c r="DG401" s="149"/>
      <c r="DH401" s="149"/>
      <c r="DI401" s="149"/>
      <c r="DJ401" s="149"/>
      <c r="DK401" s="149"/>
      <c r="DL401" s="149"/>
      <c r="DM401" s="149"/>
      <c r="DN401" s="149"/>
      <c r="DO401" s="149"/>
      <c r="DP401" s="149"/>
      <c r="DQ401" s="149"/>
      <c r="DR401" s="149"/>
      <c r="DS401" s="149"/>
      <c r="DT401" s="149"/>
      <c r="DU401" s="149"/>
      <c r="DV401" s="149"/>
      <c r="DW401" s="149"/>
      <c r="DX401" s="149"/>
      <c r="DY401" s="149"/>
      <c r="DZ401" s="149"/>
      <c r="EA401" s="149"/>
      <c r="EB401" s="149"/>
      <c r="EC401" s="149"/>
      <c r="ED401" s="149"/>
      <c r="EE401" s="149"/>
      <c r="EF401" s="149"/>
      <c r="EG401" s="149"/>
      <c r="EH401" s="149"/>
      <c r="EI401" s="149"/>
      <c r="EJ401" s="149"/>
      <c r="EK401" s="149"/>
      <c r="EL401" s="149"/>
      <c r="EM401" s="149"/>
      <c r="EN401" s="149"/>
      <c r="EO401" s="149"/>
      <c r="EP401" s="149"/>
      <c r="EQ401" s="149"/>
      <c r="ER401" s="149"/>
      <c r="ES401" s="149"/>
      <c r="ET401" s="149"/>
      <c r="EU401" s="149"/>
      <c r="EV401" s="149"/>
      <c r="EW401" s="149"/>
      <c r="EX401" s="149"/>
      <c r="EY401" s="149"/>
      <c r="EZ401" s="149"/>
      <c r="FA401" s="149"/>
      <c r="FB401" s="149"/>
      <c r="FC401" s="149"/>
      <c r="FD401" s="149"/>
      <c r="FE401" s="149"/>
      <c r="FF401" s="149"/>
      <c r="FG401" s="149"/>
      <c r="FH401" s="149"/>
      <c r="FI401" s="149"/>
      <c r="FJ401" s="149"/>
      <c r="FK401" s="149"/>
      <c r="FL401" s="149"/>
      <c r="FM401" s="149"/>
      <c r="FN401" s="149"/>
      <c r="FO401" s="149"/>
      <c r="FP401" s="149"/>
      <c r="FQ401" s="149"/>
      <c r="FR401" s="149"/>
      <c r="FS401" s="149"/>
      <c r="FT401" s="149"/>
      <c r="FU401" s="149"/>
      <c r="FV401" s="149"/>
      <c r="FW401" s="149"/>
      <c r="FX401" s="149"/>
      <c r="FY401" s="149"/>
      <c r="FZ401" s="149"/>
      <c r="GA401" s="149"/>
      <c r="GB401" s="149"/>
      <c r="GC401" s="149"/>
      <c r="GD401" s="149"/>
      <c r="GE401" s="149"/>
      <c r="GF401" s="149"/>
      <c r="GG401" s="149"/>
      <c r="GH401" s="149"/>
      <c r="GI401" s="149"/>
      <c r="GJ401" s="149"/>
      <c r="GK401" s="149"/>
      <c r="GL401" s="149"/>
      <c r="GM401" s="149"/>
      <c r="GN401" s="149"/>
      <c r="GO401" s="149"/>
      <c r="GP401" s="149"/>
      <c r="GQ401" s="149"/>
      <c r="GR401" s="149"/>
      <c r="GS401" s="149"/>
      <c r="GT401" s="149"/>
      <c r="GU401" s="149"/>
      <c r="GV401" s="149"/>
      <c r="GW401" s="149"/>
      <c r="GX401" s="149"/>
      <c r="GY401" s="149"/>
      <c r="GZ401" s="149"/>
      <c r="HA401" s="149"/>
      <c r="HB401" s="149"/>
      <c r="HC401" s="149"/>
      <c r="HD401" s="149"/>
    </row>
    <row r="402" spans="1:212" s="148" customFormat="1">
      <c r="A402" s="161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  <c r="AE402" s="149"/>
      <c r="AF402" s="149"/>
      <c r="AG402" s="149"/>
      <c r="AH402" s="149"/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  <c r="BI402" s="149"/>
      <c r="BJ402" s="149"/>
      <c r="BK402" s="149"/>
      <c r="BL402" s="149"/>
      <c r="BM402" s="149"/>
      <c r="BN402" s="149"/>
      <c r="BO402" s="149"/>
      <c r="BP402" s="149"/>
      <c r="BQ402" s="149"/>
      <c r="BR402" s="149"/>
      <c r="BS402" s="149"/>
      <c r="BT402" s="149"/>
      <c r="BU402" s="149"/>
      <c r="BV402" s="149"/>
      <c r="BW402" s="149"/>
      <c r="BX402" s="149"/>
      <c r="BY402" s="149"/>
      <c r="BZ402" s="149"/>
      <c r="CA402" s="149"/>
      <c r="CB402" s="149"/>
      <c r="CC402" s="149"/>
      <c r="CD402" s="149"/>
      <c r="CE402" s="149"/>
      <c r="CF402" s="149"/>
      <c r="CG402" s="149"/>
      <c r="CH402" s="149"/>
      <c r="CI402" s="149"/>
      <c r="CJ402" s="149"/>
      <c r="CK402" s="149"/>
      <c r="CL402" s="149"/>
      <c r="CM402" s="149"/>
      <c r="CN402" s="149"/>
      <c r="CO402" s="149"/>
      <c r="CP402" s="149"/>
      <c r="CQ402" s="149"/>
      <c r="CR402" s="149"/>
      <c r="CS402" s="149"/>
      <c r="CT402" s="149"/>
      <c r="CU402" s="149"/>
      <c r="CV402" s="149"/>
      <c r="CW402" s="149"/>
      <c r="CX402" s="149"/>
      <c r="CY402" s="149"/>
      <c r="CZ402" s="149"/>
      <c r="DA402" s="149"/>
      <c r="DB402" s="149"/>
      <c r="DC402" s="149"/>
      <c r="DD402" s="149"/>
      <c r="DE402" s="149"/>
      <c r="DF402" s="149"/>
      <c r="DG402" s="149"/>
      <c r="DH402" s="149"/>
      <c r="DI402" s="149"/>
      <c r="DJ402" s="149"/>
      <c r="DK402" s="149"/>
      <c r="DL402" s="149"/>
      <c r="DM402" s="149"/>
      <c r="DN402" s="149"/>
      <c r="DO402" s="149"/>
      <c r="DP402" s="149"/>
      <c r="DQ402" s="149"/>
      <c r="DR402" s="149"/>
      <c r="DS402" s="149"/>
      <c r="DT402" s="149"/>
      <c r="DU402" s="149"/>
      <c r="DV402" s="149"/>
      <c r="DW402" s="149"/>
      <c r="DX402" s="149"/>
      <c r="DY402" s="149"/>
      <c r="DZ402" s="149"/>
      <c r="EA402" s="149"/>
      <c r="EB402" s="149"/>
      <c r="EC402" s="149"/>
      <c r="ED402" s="149"/>
      <c r="EE402" s="149"/>
      <c r="EF402" s="149"/>
      <c r="EG402" s="149"/>
      <c r="EH402" s="149"/>
      <c r="EI402" s="149"/>
      <c r="EJ402" s="149"/>
      <c r="EK402" s="149"/>
      <c r="EL402" s="149"/>
      <c r="EM402" s="149"/>
      <c r="EN402" s="149"/>
      <c r="EO402" s="149"/>
      <c r="EP402" s="149"/>
      <c r="EQ402" s="149"/>
      <c r="ER402" s="149"/>
      <c r="ES402" s="149"/>
      <c r="ET402" s="149"/>
      <c r="EU402" s="149"/>
      <c r="EV402" s="149"/>
      <c r="EW402" s="149"/>
      <c r="EX402" s="149"/>
      <c r="EY402" s="149"/>
      <c r="EZ402" s="149"/>
      <c r="FA402" s="149"/>
      <c r="FB402" s="149"/>
      <c r="FC402" s="149"/>
      <c r="FD402" s="149"/>
      <c r="FE402" s="149"/>
      <c r="FF402" s="149"/>
      <c r="FG402" s="149"/>
      <c r="FH402" s="149"/>
      <c r="FI402" s="149"/>
      <c r="FJ402" s="149"/>
      <c r="FK402" s="149"/>
      <c r="FL402" s="149"/>
      <c r="FM402" s="149"/>
      <c r="FN402" s="149"/>
      <c r="FO402" s="149"/>
      <c r="FP402" s="149"/>
      <c r="FQ402" s="149"/>
      <c r="FR402" s="149"/>
      <c r="FS402" s="149"/>
      <c r="FT402" s="149"/>
      <c r="FU402" s="149"/>
      <c r="FV402" s="149"/>
      <c r="FW402" s="149"/>
      <c r="FX402" s="149"/>
      <c r="FY402" s="149"/>
      <c r="FZ402" s="149"/>
      <c r="GA402" s="149"/>
      <c r="GB402" s="149"/>
      <c r="GC402" s="149"/>
      <c r="GD402" s="149"/>
      <c r="GE402" s="149"/>
      <c r="GF402" s="149"/>
      <c r="GG402" s="149"/>
      <c r="GH402" s="149"/>
      <c r="GI402" s="149"/>
      <c r="GJ402" s="149"/>
      <c r="GK402" s="149"/>
      <c r="GL402" s="149"/>
      <c r="GM402" s="149"/>
      <c r="GN402" s="149"/>
      <c r="GO402" s="149"/>
      <c r="GP402" s="149"/>
      <c r="GQ402" s="149"/>
      <c r="GR402" s="149"/>
      <c r="GS402" s="149"/>
      <c r="GT402" s="149"/>
      <c r="GU402" s="149"/>
      <c r="GV402" s="149"/>
      <c r="GW402" s="149"/>
      <c r="GX402" s="149"/>
      <c r="GY402" s="149"/>
      <c r="GZ402" s="149"/>
      <c r="HA402" s="149"/>
      <c r="HB402" s="149"/>
      <c r="HC402" s="149"/>
      <c r="HD402" s="149"/>
    </row>
    <row r="403" spans="1:212" s="148" customFormat="1">
      <c r="A403" s="161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  <c r="AE403" s="149"/>
      <c r="AF403" s="149"/>
      <c r="AG403" s="149"/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  <c r="BI403" s="149"/>
      <c r="BJ403" s="149"/>
      <c r="BK403" s="149"/>
      <c r="BL403" s="149"/>
      <c r="BM403" s="149"/>
      <c r="BN403" s="149"/>
      <c r="BO403" s="149"/>
      <c r="BP403" s="149"/>
      <c r="BQ403" s="149"/>
      <c r="BR403" s="149"/>
      <c r="BS403" s="149"/>
      <c r="BT403" s="149"/>
      <c r="BU403" s="149"/>
      <c r="BV403" s="149"/>
      <c r="BW403" s="149"/>
      <c r="BX403" s="149"/>
      <c r="BY403" s="149"/>
      <c r="BZ403" s="149"/>
      <c r="CA403" s="149"/>
      <c r="CB403" s="149"/>
      <c r="CC403" s="149"/>
      <c r="CD403" s="149"/>
      <c r="CE403" s="149"/>
      <c r="CF403" s="149"/>
      <c r="CG403" s="149"/>
      <c r="CH403" s="149"/>
      <c r="CI403" s="149"/>
      <c r="CJ403" s="149"/>
      <c r="CK403" s="149"/>
      <c r="CL403" s="149"/>
      <c r="CM403" s="149"/>
      <c r="CN403" s="149"/>
      <c r="CO403" s="149"/>
      <c r="CP403" s="149"/>
      <c r="CQ403" s="149"/>
      <c r="CR403" s="149"/>
      <c r="CS403" s="149"/>
      <c r="CT403" s="149"/>
      <c r="CU403" s="149"/>
      <c r="CV403" s="149"/>
      <c r="CW403" s="149"/>
      <c r="CX403" s="149"/>
      <c r="CY403" s="149"/>
      <c r="CZ403" s="149"/>
      <c r="DA403" s="149"/>
      <c r="DB403" s="149"/>
      <c r="DC403" s="149"/>
      <c r="DD403" s="149"/>
      <c r="DE403" s="149"/>
      <c r="DF403" s="149"/>
      <c r="DG403" s="149"/>
      <c r="DH403" s="149"/>
      <c r="DI403" s="149"/>
      <c r="DJ403" s="149"/>
      <c r="DK403" s="149"/>
      <c r="DL403" s="149"/>
      <c r="DM403" s="149"/>
      <c r="DN403" s="149"/>
      <c r="DO403" s="149"/>
      <c r="DP403" s="149"/>
      <c r="DQ403" s="149"/>
      <c r="DR403" s="149"/>
      <c r="DS403" s="149"/>
      <c r="DT403" s="149"/>
      <c r="DU403" s="149"/>
      <c r="DV403" s="149"/>
      <c r="DW403" s="149"/>
      <c r="DX403" s="149"/>
      <c r="DY403" s="149"/>
      <c r="DZ403" s="149"/>
      <c r="EA403" s="149"/>
      <c r="EB403" s="149"/>
      <c r="EC403" s="149"/>
      <c r="ED403" s="149"/>
      <c r="EE403" s="149"/>
      <c r="EF403" s="149"/>
      <c r="EG403" s="149"/>
      <c r="EH403" s="149"/>
      <c r="EI403" s="149"/>
      <c r="EJ403" s="149"/>
      <c r="EK403" s="149"/>
      <c r="EL403" s="149"/>
      <c r="EM403" s="149"/>
      <c r="EN403" s="149"/>
      <c r="EO403" s="149"/>
      <c r="EP403" s="149"/>
      <c r="EQ403" s="149"/>
      <c r="ER403" s="149"/>
      <c r="ES403" s="149"/>
      <c r="ET403" s="149"/>
      <c r="EU403" s="149"/>
      <c r="EV403" s="149"/>
      <c r="EW403" s="149"/>
      <c r="EX403" s="149"/>
      <c r="EY403" s="149"/>
      <c r="EZ403" s="149"/>
      <c r="FA403" s="149"/>
      <c r="FB403" s="149"/>
      <c r="FC403" s="149"/>
      <c r="FD403" s="149"/>
      <c r="FE403" s="149"/>
      <c r="FF403" s="149"/>
      <c r="FG403" s="149"/>
      <c r="FH403" s="149"/>
      <c r="FI403" s="149"/>
      <c r="FJ403" s="149"/>
      <c r="FK403" s="149"/>
      <c r="FL403" s="149"/>
      <c r="FM403" s="149"/>
      <c r="FN403" s="149"/>
      <c r="FO403" s="149"/>
      <c r="FP403" s="149"/>
      <c r="FQ403" s="149"/>
      <c r="FR403" s="149"/>
      <c r="FS403" s="149"/>
      <c r="FT403" s="149"/>
      <c r="FU403" s="149"/>
      <c r="FV403" s="149"/>
      <c r="FW403" s="149"/>
      <c r="FX403" s="149"/>
      <c r="FY403" s="149"/>
      <c r="FZ403" s="149"/>
      <c r="GA403" s="149"/>
      <c r="GB403" s="149"/>
      <c r="GC403" s="149"/>
      <c r="GD403" s="149"/>
      <c r="GE403" s="149"/>
      <c r="GF403" s="149"/>
      <c r="GG403" s="149"/>
      <c r="GH403" s="149"/>
      <c r="GI403" s="149"/>
      <c r="GJ403" s="149"/>
      <c r="GK403" s="149"/>
      <c r="GL403" s="149"/>
      <c r="GM403" s="149"/>
      <c r="GN403" s="149"/>
      <c r="GO403" s="149"/>
      <c r="GP403" s="149"/>
      <c r="GQ403" s="149"/>
      <c r="GR403" s="149"/>
      <c r="GS403" s="149"/>
      <c r="GT403" s="149"/>
      <c r="GU403" s="149"/>
      <c r="GV403" s="149"/>
      <c r="GW403" s="149"/>
      <c r="GX403" s="149"/>
      <c r="GY403" s="149"/>
      <c r="GZ403" s="149"/>
      <c r="HA403" s="149"/>
      <c r="HB403" s="149"/>
      <c r="HC403" s="149"/>
      <c r="HD403" s="149"/>
    </row>
    <row r="404" spans="1:212" s="148" customFormat="1">
      <c r="A404" s="161"/>
      <c r="U404" s="149"/>
      <c r="V404" s="149"/>
      <c r="W404" s="149"/>
      <c r="X404" s="149"/>
      <c r="Y404" s="149"/>
      <c r="Z404" s="149"/>
      <c r="AA404" s="149"/>
      <c r="AB404" s="149"/>
      <c r="AC404" s="149"/>
      <c r="AD404" s="149"/>
      <c r="AE404" s="149"/>
      <c r="AF404" s="149"/>
      <c r="AG404" s="149"/>
      <c r="AH404" s="149"/>
      <c r="AI404" s="149"/>
      <c r="AJ404" s="149"/>
      <c r="AK404" s="149"/>
      <c r="AL404" s="149"/>
      <c r="AM404" s="149"/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9"/>
      <c r="BG404" s="149"/>
      <c r="BH404" s="149"/>
      <c r="BI404" s="149"/>
      <c r="BJ404" s="149"/>
      <c r="BK404" s="149"/>
      <c r="BL404" s="149"/>
      <c r="BM404" s="149"/>
      <c r="BN404" s="149"/>
      <c r="BO404" s="149"/>
      <c r="BP404" s="149"/>
      <c r="BQ404" s="149"/>
      <c r="BR404" s="149"/>
      <c r="BS404" s="149"/>
      <c r="BT404" s="149"/>
      <c r="BU404" s="149"/>
      <c r="BV404" s="149"/>
      <c r="BW404" s="149"/>
      <c r="BX404" s="149"/>
      <c r="BY404" s="149"/>
      <c r="BZ404" s="149"/>
      <c r="CA404" s="149"/>
      <c r="CB404" s="149"/>
      <c r="CC404" s="149"/>
      <c r="CD404" s="149"/>
      <c r="CE404" s="149"/>
      <c r="CF404" s="149"/>
      <c r="CG404" s="149"/>
      <c r="CH404" s="149"/>
      <c r="CI404" s="149"/>
      <c r="CJ404" s="149"/>
      <c r="CK404" s="149"/>
      <c r="CL404" s="149"/>
      <c r="CM404" s="149"/>
      <c r="CN404" s="149"/>
      <c r="CO404" s="149"/>
      <c r="CP404" s="149"/>
      <c r="CQ404" s="149"/>
      <c r="CR404" s="149"/>
      <c r="CS404" s="149"/>
      <c r="CT404" s="149"/>
      <c r="CU404" s="149"/>
      <c r="CV404" s="149"/>
      <c r="CW404" s="149"/>
      <c r="CX404" s="149"/>
      <c r="CY404" s="149"/>
      <c r="CZ404" s="149"/>
      <c r="DA404" s="149"/>
      <c r="DB404" s="149"/>
      <c r="DC404" s="149"/>
      <c r="DD404" s="149"/>
      <c r="DE404" s="149"/>
      <c r="DF404" s="149"/>
      <c r="DG404" s="149"/>
      <c r="DH404" s="149"/>
      <c r="DI404" s="149"/>
      <c r="DJ404" s="149"/>
      <c r="DK404" s="149"/>
      <c r="DL404" s="149"/>
      <c r="DM404" s="149"/>
      <c r="DN404" s="149"/>
      <c r="DO404" s="149"/>
      <c r="DP404" s="149"/>
      <c r="DQ404" s="149"/>
      <c r="DR404" s="149"/>
      <c r="DS404" s="149"/>
      <c r="DT404" s="149"/>
      <c r="DU404" s="149"/>
      <c r="DV404" s="149"/>
      <c r="DW404" s="149"/>
      <c r="DX404" s="149"/>
      <c r="DY404" s="149"/>
      <c r="DZ404" s="149"/>
      <c r="EA404" s="149"/>
      <c r="EB404" s="149"/>
      <c r="EC404" s="149"/>
      <c r="ED404" s="149"/>
      <c r="EE404" s="149"/>
      <c r="EF404" s="149"/>
      <c r="EG404" s="149"/>
      <c r="EH404" s="149"/>
      <c r="EI404" s="149"/>
      <c r="EJ404" s="149"/>
      <c r="EK404" s="149"/>
      <c r="EL404" s="149"/>
      <c r="EM404" s="149"/>
      <c r="EN404" s="149"/>
      <c r="EO404" s="149"/>
      <c r="EP404" s="149"/>
      <c r="EQ404" s="149"/>
      <c r="ER404" s="149"/>
      <c r="ES404" s="149"/>
      <c r="ET404" s="149"/>
      <c r="EU404" s="149"/>
      <c r="EV404" s="149"/>
      <c r="EW404" s="149"/>
      <c r="EX404" s="149"/>
      <c r="EY404" s="149"/>
      <c r="EZ404" s="149"/>
      <c r="FA404" s="149"/>
      <c r="FB404" s="149"/>
      <c r="FC404" s="149"/>
      <c r="FD404" s="149"/>
      <c r="FE404" s="149"/>
      <c r="FF404" s="149"/>
      <c r="FG404" s="149"/>
      <c r="FH404" s="149"/>
      <c r="FI404" s="149"/>
      <c r="FJ404" s="149"/>
      <c r="FK404" s="149"/>
      <c r="FL404" s="149"/>
      <c r="FM404" s="149"/>
      <c r="FN404" s="149"/>
      <c r="FO404" s="149"/>
      <c r="FP404" s="149"/>
      <c r="FQ404" s="149"/>
      <c r="FR404" s="149"/>
      <c r="FS404" s="149"/>
      <c r="FT404" s="149"/>
      <c r="FU404" s="149"/>
      <c r="FV404" s="149"/>
      <c r="FW404" s="149"/>
      <c r="FX404" s="149"/>
      <c r="FY404" s="149"/>
      <c r="FZ404" s="149"/>
      <c r="GA404" s="149"/>
      <c r="GB404" s="149"/>
      <c r="GC404" s="149"/>
      <c r="GD404" s="149"/>
      <c r="GE404" s="149"/>
      <c r="GF404" s="149"/>
      <c r="GG404" s="149"/>
      <c r="GH404" s="149"/>
      <c r="GI404" s="149"/>
      <c r="GJ404" s="149"/>
      <c r="GK404" s="149"/>
      <c r="GL404" s="149"/>
      <c r="GM404" s="149"/>
      <c r="GN404" s="149"/>
      <c r="GO404" s="149"/>
      <c r="GP404" s="149"/>
      <c r="GQ404" s="149"/>
      <c r="GR404" s="149"/>
      <c r="GS404" s="149"/>
      <c r="GT404" s="149"/>
      <c r="GU404" s="149"/>
      <c r="GV404" s="149"/>
      <c r="GW404" s="149"/>
      <c r="GX404" s="149"/>
      <c r="GY404" s="149"/>
      <c r="GZ404" s="149"/>
      <c r="HA404" s="149"/>
      <c r="HB404" s="149"/>
      <c r="HC404" s="149"/>
      <c r="HD404" s="149"/>
    </row>
    <row r="405" spans="1:212" s="148" customFormat="1">
      <c r="A405" s="161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9"/>
      <c r="BG405" s="149"/>
      <c r="BH405" s="149"/>
      <c r="BI405" s="149"/>
      <c r="BJ405" s="149"/>
      <c r="BK405" s="149"/>
      <c r="BL405" s="149"/>
      <c r="BM405" s="149"/>
      <c r="BN405" s="149"/>
      <c r="BO405" s="149"/>
      <c r="BP405" s="149"/>
      <c r="BQ405" s="149"/>
      <c r="BR405" s="149"/>
      <c r="BS405" s="149"/>
      <c r="BT405" s="149"/>
      <c r="BU405" s="149"/>
      <c r="BV405" s="149"/>
      <c r="BW405" s="149"/>
      <c r="BX405" s="149"/>
      <c r="BY405" s="149"/>
      <c r="BZ405" s="149"/>
      <c r="CA405" s="149"/>
      <c r="CB405" s="149"/>
      <c r="CC405" s="149"/>
      <c r="CD405" s="149"/>
      <c r="CE405" s="149"/>
      <c r="CF405" s="149"/>
      <c r="CG405" s="149"/>
      <c r="CH405" s="149"/>
      <c r="CI405" s="149"/>
      <c r="CJ405" s="149"/>
      <c r="CK405" s="149"/>
      <c r="CL405" s="149"/>
      <c r="CM405" s="149"/>
      <c r="CN405" s="149"/>
      <c r="CO405" s="149"/>
      <c r="CP405" s="149"/>
      <c r="CQ405" s="149"/>
      <c r="CR405" s="149"/>
      <c r="CS405" s="149"/>
      <c r="CT405" s="149"/>
      <c r="CU405" s="149"/>
      <c r="CV405" s="149"/>
      <c r="CW405" s="149"/>
      <c r="CX405" s="149"/>
      <c r="CY405" s="149"/>
      <c r="CZ405" s="149"/>
      <c r="DA405" s="149"/>
      <c r="DB405" s="149"/>
      <c r="DC405" s="149"/>
      <c r="DD405" s="149"/>
      <c r="DE405" s="149"/>
      <c r="DF405" s="149"/>
      <c r="DG405" s="149"/>
      <c r="DH405" s="149"/>
      <c r="DI405" s="149"/>
      <c r="DJ405" s="149"/>
      <c r="DK405" s="149"/>
      <c r="DL405" s="149"/>
      <c r="DM405" s="149"/>
      <c r="DN405" s="149"/>
      <c r="DO405" s="149"/>
      <c r="DP405" s="149"/>
      <c r="DQ405" s="149"/>
      <c r="DR405" s="149"/>
      <c r="DS405" s="149"/>
      <c r="DT405" s="149"/>
      <c r="DU405" s="149"/>
      <c r="DV405" s="149"/>
      <c r="DW405" s="149"/>
      <c r="DX405" s="149"/>
      <c r="DY405" s="149"/>
      <c r="DZ405" s="149"/>
      <c r="EA405" s="149"/>
      <c r="EB405" s="149"/>
      <c r="EC405" s="149"/>
      <c r="ED405" s="149"/>
      <c r="EE405" s="149"/>
      <c r="EF405" s="149"/>
      <c r="EG405" s="149"/>
      <c r="EH405" s="149"/>
      <c r="EI405" s="149"/>
      <c r="EJ405" s="149"/>
      <c r="EK405" s="149"/>
      <c r="EL405" s="149"/>
      <c r="EM405" s="149"/>
      <c r="EN405" s="149"/>
      <c r="EO405" s="149"/>
      <c r="EP405" s="149"/>
      <c r="EQ405" s="149"/>
      <c r="ER405" s="149"/>
      <c r="ES405" s="149"/>
      <c r="ET405" s="149"/>
      <c r="EU405" s="149"/>
      <c r="EV405" s="149"/>
      <c r="EW405" s="149"/>
      <c r="EX405" s="149"/>
      <c r="EY405" s="149"/>
      <c r="EZ405" s="149"/>
      <c r="FA405" s="149"/>
      <c r="FB405" s="149"/>
      <c r="FC405" s="149"/>
      <c r="FD405" s="149"/>
      <c r="FE405" s="149"/>
      <c r="FF405" s="149"/>
      <c r="FG405" s="149"/>
      <c r="FH405" s="149"/>
      <c r="FI405" s="149"/>
      <c r="FJ405" s="149"/>
      <c r="FK405" s="149"/>
      <c r="FL405" s="149"/>
      <c r="FM405" s="149"/>
      <c r="FN405" s="149"/>
      <c r="FO405" s="149"/>
      <c r="FP405" s="149"/>
      <c r="FQ405" s="149"/>
      <c r="FR405" s="149"/>
      <c r="FS405" s="149"/>
      <c r="FT405" s="149"/>
      <c r="FU405" s="149"/>
      <c r="FV405" s="149"/>
      <c r="FW405" s="149"/>
      <c r="FX405" s="149"/>
      <c r="FY405" s="149"/>
      <c r="FZ405" s="149"/>
      <c r="GA405" s="149"/>
      <c r="GB405" s="149"/>
      <c r="GC405" s="149"/>
      <c r="GD405" s="149"/>
      <c r="GE405" s="149"/>
      <c r="GF405" s="149"/>
      <c r="GG405" s="149"/>
      <c r="GH405" s="149"/>
      <c r="GI405" s="149"/>
      <c r="GJ405" s="149"/>
      <c r="GK405" s="149"/>
      <c r="GL405" s="149"/>
      <c r="GM405" s="149"/>
      <c r="GN405" s="149"/>
      <c r="GO405" s="149"/>
      <c r="GP405" s="149"/>
      <c r="GQ405" s="149"/>
      <c r="GR405" s="149"/>
      <c r="GS405" s="149"/>
      <c r="GT405" s="149"/>
      <c r="GU405" s="149"/>
      <c r="GV405" s="149"/>
      <c r="GW405" s="149"/>
      <c r="GX405" s="149"/>
      <c r="GY405" s="149"/>
      <c r="GZ405" s="149"/>
      <c r="HA405" s="149"/>
      <c r="HB405" s="149"/>
      <c r="HC405" s="149"/>
      <c r="HD405" s="149"/>
    </row>
    <row r="406" spans="1:212" s="148" customFormat="1">
      <c r="A406" s="161"/>
      <c r="U406" s="149"/>
      <c r="V406" s="149"/>
      <c r="W406" s="149"/>
      <c r="X406" s="149"/>
      <c r="Y406" s="149"/>
      <c r="Z406" s="149"/>
      <c r="AA406" s="149"/>
      <c r="AB406" s="149"/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  <c r="BI406" s="149"/>
      <c r="BJ406" s="149"/>
      <c r="BK406" s="149"/>
      <c r="BL406" s="149"/>
      <c r="BM406" s="149"/>
      <c r="BN406" s="149"/>
      <c r="BO406" s="149"/>
      <c r="BP406" s="149"/>
      <c r="BQ406" s="149"/>
      <c r="BR406" s="149"/>
      <c r="BS406" s="149"/>
      <c r="BT406" s="149"/>
      <c r="BU406" s="149"/>
      <c r="BV406" s="149"/>
      <c r="BW406" s="149"/>
      <c r="BX406" s="149"/>
      <c r="BY406" s="149"/>
      <c r="BZ406" s="149"/>
      <c r="CA406" s="149"/>
      <c r="CB406" s="149"/>
      <c r="CC406" s="149"/>
      <c r="CD406" s="149"/>
      <c r="CE406" s="149"/>
      <c r="CF406" s="149"/>
      <c r="CG406" s="149"/>
      <c r="CH406" s="149"/>
      <c r="CI406" s="149"/>
      <c r="CJ406" s="149"/>
      <c r="CK406" s="149"/>
      <c r="CL406" s="149"/>
      <c r="CM406" s="149"/>
      <c r="CN406" s="149"/>
      <c r="CO406" s="149"/>
      <c r="CP406" s="149"/>
      <c r="CQ406" s="149"/>
      <c r="CR406" s="149"/>
      <c r="CS406" s="149"/>
      <c r="CT406" s="149"/>
      <c r="CU406" s="149"/>
      <c r="CV406" s="149"/>
      <c r="CW406" s="149"/>
      <c r="CX406" s="149"/>
      <c r="CY406" s="149"/>
      <c r="CZ406" s="149"/>
      <c r="DA406" s="149"/>
      <c r="DB406" s="149"/>
      <c r="DC406" s="149"/>
      <c r="DD406" s="149"/>
      <c r="DE406" s="149"/>
      <c r="DF406" s="149"/>
      <c r="DG406" s="149"/>
      <c r="DH406" s="149"/>
      <c r="DI406" s="149"/>
      <c r="DJ406" s="149"/>
      <c r="DK406" s="149"/>
      <c r="DL406" s="149"/>
      <c r="DM406" s="149"/>
      <c r="DN406" s="149"/>
      <c r="DO406" s="149"/>
      <c r="DP406" s="149"/>
      <c r="DQ406" s="149"/>
      <c r="DR406" s="149"/>
      <c r="DS406" s="149"/>
      <c r="DT406" s="149"/>
      <c r="DU406" s="149"/>
      <c r="DV406" s="149"/>
      <c r="DW406" s="149"/>
      <c r="DX406" s="149"/>
      <c r="DY406" s="149"/>
      <c r="DZ406" s="149"/>
      <c r="EA406" s="149"/>
      <c r="EB406" s="149"/>
      <c r="EC406" s="149"/>
      <c r="ED406" s="149"/>
      <c r="EE406" s="149"/>
      <c r="EF406" s="149"/>
      <c r="EG406" s="149"/>
      <c r="EH406" s="149"/>
      <c r="EI406" s="149"/>
      <c r="EJ406" s="149"/>
      <c r="EK406" s="149"/>
      <c r="EL406" s="149"/>
      <c r="EM406" s="149"/>
      <c r="EN406" s="149"/>
      <c r="EO406" s="149"/>
      <c r="EP406" s="149"/>
      <c r="EQ406" s="149"/>
      <c r="ER406" s="149"/>
      <c r="ES406" s="149"/>
      <c r="ET406" s="149"/>
      <c r="EU406" s="149"/>
      <c r="EV406" s="149"/>
      <c r="EW406" s="149"/>
      <c r="EX406" s="149"/>
      <c r="EY406" s="149"/>
      <c r="EZ406" s="149"/>
      <c r="FA406" s="149"/>
      <c r="FB406" s="149"/>
      <c r="FC406" s="149"/>
      <c r="FD406" s="149"/>
      <c r="FE406" s="149"/>
      <c r="FF406" s="149"/>
      <c r="FG406" s="149"/>
      <c r="FH406" s="149"/>
      <c r="FI406" s="149"/>
      <c r="FJ406" s="149"/>
      <c r="FK406" s="149"/>
      <c r="FL406" s="149"/>
      <c r="FM406" s="149"/>
      <c r="FN406" s="149"/>
      <c r="FO406" s="149"/>
      <c r="FP406" s="149"/>
      <c r="FQ406" s="149"/>
      <c r="FR406" s="149"/>
      <c r="FS406" s="149"/>
      <c r="FT406" s="149"/>
      <c r="FU406" s="149"/>
      <c r="FV406" s="149"/>
      <c r="FW406" s="149"/>
      <c r="FX406" s="149"/>
      <c r="FY406" s="149"/>
      <c r="FZ406" s="149"/>
      <c r="GA406" s="149"/>
      <c r="GB406" s="149"/>
      <c r="GC406" s="149"/>
      <c r="GD406" s="149"/>
      <c r="GE406" s="149"/>
      <c r="GF406" s="149"/>
      <c r="GG406" s="149"/>
      <c r="GH406" s="149"/>
      <c r="GI406" s="149"/>
      <c r="GJ406" s="149"/>
      <c r="GK406" s="149"/>
      <c r="GL406" s="149"/>
      <c r="GM406" s="149"/>
      <c r="GN406" s="149"/>
      <c r="GO406" s="149"/>
      <c r="GP406" s="149"/>
      <c r="GQ406" s="149"/>
      <c r="GR406" s="149"/>
      <c r="GS406" s="149"/>
      <c r="GT406" s="149"/>
      <c r="GU406" s="149"/>
      <c r="GV406" s="149"/>
      <c r="GW406" s="149"/>
      <c r="GX406" s="149"/>
      <c r="GY406" s="149"/>
      <c r="GZ406" s="149"/>
      <c r="HA406" s="149"/>
      <c r="HB406" s="149"/>
      <c r="HC406" s="149"/>
      <c r="HD406" s="149"/>
    </row>
    <row r="407" spans="1:212" s="148" customFormat="1">
      <c r="A407" s="161"/>
      <c r="U407" s="149"/>
      <c r="V407" s="149"/>
      <c r="W407" s="149"/>
      <c r="X407" s="149"/>
      <c r="Y407" s="149"/>
      <c r="Z407" s="149"/>
      <c r="AA407" s="149"/>
      <c r="AB407" s="149"/>
      <c r="AC407" s="149"/>
      <c r="AD407" s="149"/>
      <c r="AE407" s="149"/>
      <c r="AF407" s="149"/>
      <c r="AG407" s="149"/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  <c r="BI407" s="149"/>
      <c r="BJ407" s="149"/>
      <c r="BK407" s="149"/>
      <c r="BL407" s="149"/>
      <c r="BM407" s="149"/>
      <c r="BN407" s="149"/>
      <c r="BO407" s="149"/>
      <c r="BP407" s="149"/>
      <c r="BQ407" s="149"/>
      <c r="BR407" s="149"/>
      <c r="BS407" s="149"/>
      <c r="BT407" s="149"/>
      <c r="BU407" s="149"/>
      <c r="BV407" s="149"/>
      <c r="BW407" s="149"/>
      <c r="BX407" s="149"/>
      <c r="BY407" s="149"/>
      <c r="BZ407" s="149"/>
      <c r="CA407" s="149"/>
      <c r="CB407" s="149"/>
      <c r="CC407" s="149"/>
      <c r="CD407" s="149"/>
      <c r="CE407" s="149"/>
      <c r="CF407" s="149"/>
      <c r="CG407" s="149"/>
      <c r="CH407" s="149"/>
      <c r="CI407" s="149"/>
      <c r="CJ407" s="149"/>
      <c r="CK407" s="149"/>
      <c r="CL407" s="149"/>
      <c r="CM407" s="149"/>
      <c r="CN407" s="149"/>
      <c r="CO407" s="149"/>
      <c r="CP407" s="149"/>
      <c r="CQ407" s="149"/>
      <c r="CR407" s="149"/>
      <c r="CS407" s="149"/>
      <c r="CT407" s="149"/>
      <c r="CU407" s="149"/>
      <c r="CV407" s="149"/>
      <c r="CW407" s="149"/>
      <c r="CX407" s="149"/>
      <c r="CY407" s="149"/>
      <c r="CZ407" s="149"/>
      <c r="DA407" s="149"/>
      <c r="DB407" s="149"/>
      <c r="DC407" s="149"/>
      <c r="DD407" s="149"/>
      <c r="DE407" s="149"/>
      <c r="DF407" s="149"/>
      <c r="DG407" s="149"/>
      <c r="DH407" s="149"/>
      <c r="DI407" s="149"/>
      <c r="DJ407" s="149"/>
      <c r="DK407" s="149"/>
      <c r="DL407" s="149"/>
      <c r="DM407" s="149"/>
      <c r="DN407" s="149"/>
      <c r="DO407" s="149"/>
      <c r="DP407" s="149"/>
      <c r="DQ407" s="149"/>
      <c r="DR407" s="149"/>
      <c r="DS407" s="149"/>
      <c r="DT407" s="149"/>
      <c r="DU407" s="149"/>
      <c r="DV407" s="149"/>
      <c r="DW407" s="149"/>
      <c r="DX407" s="149"/>
      <c r="DY407" s="149"/>
      <c r="DZ407" s="149"/>
      <c r="EA407" s="149"/>
      <c r="EB407" s="149"/>
      <c r="EC407" s="149"/>
      <c r="ED407" s="149"/>
      <c r="EE407" s="149"/>
      <c r="EF407" s="149"/>
      <c r="EG407" s="149"/>
      <c r="EH407" s="149"/>
      <c r="EI407" s="149"/>
      <c r="EJ407" s="149"/>
      <c r="EK407" s="149"/>
      <c r="EL407" s="149"/>
      <c r="EM407" s="149"/>
      <c r="EN407" s="149"/>
      <c r="EO407" s="149"/>
      <c r="EP407" s="149"/>
      <c r="EQ407" s="149"/>
      <c r="ER407" s="149"/>
      <c r="ES407" s="149"/>
      <c r="ET407" s="149"/>
      <c r="EU407" s="149"/>
      <c r="EV407" s="149"/>
      <c r="EW407" s="149"/>
      <c r="EX407" s="149"/>
      <c r="EY407" s="149"/>
      <c r="EZ407" s="149"/>
      <c r="FA407" s="149"/>
      <c r="FB407" s="149"/>
      <c r="FC407" s="149"/>
      <c r="FD407" s="149"/>
      <c r="FE407" s="149"/>
      <c r="FF407" s="149"/>
      <c r="FG407" s="149"/>
      <c r="FH407" s="149"/>
      <c r="FI407" s="149"/>
      <c r="FJ407" s="149"/>
      <c r="FK407" s="149"/>
      <c r="FL407" s="149"/>
      <c r="FM407" s="149"/>
      <c r="FN407" s="149"/>
      <c r="FO407" s="149"/>
      <c r="FP407" s="149"/>
      <c r="FQ407" s="149"/>
      <c r="FR407" s="149"/>
      <c r="FS407" s="149"/>
      <c r="FT407" s="149"/>
      <c r="FU407" s="149"/>
      <c r="FV407" s="149"/>
      <c r="FW407" s="149"/>
      <c r="FX407" s="149"/>
      <c r="FY407" s="149"/>
      <c r="FZ407" s="149"/>
      <c r="GA407" s="149"/>
      <c r="GB407" s="149"/>
      <c r="GC407" s="149"/>
      <c r="GD407" s="149"/>
      <c r="GE407" s="149"/>
      <c r="GF407" s="149"/>
      <c r="GG407" s="149"/>
      <c r="GH407" s="149"/>
      <c r="GI407" s="149"/>
      <c r="GJ407" s="149"/>
      <c r="GK407" s="149"/>
      <c r="GL407" s="149"/>
      <c r="GM407" s="149"/>
      <c r="GN407" s="149"/>
      <c r="GO407" s="149"/>
      <c r="GP407" s="149"/>
      <c r="GQ407" s="149"/>
      <c r="GR407" s="149"/>
      <c r="GS407" s="149"/>
      <c r="GT407" s="149"/>
      <c r="GU407" s="149"/>
      <c r="GV407" s="149"/>
      <c r="GW407" s="149"/>
      <c r="GX407" s="149"/>
      <c r="GY407" s="149"/>
      <c r="GZ407" s="149"/>
      <c r="HA407" s="149"/>
      <c r="HB407" s="149"/>
      <c r="HC407" s="149"/>
      <c r="HD407" s="149"/>
    </row>
    <row r="408" spans="1:212" s="148" customFormat="1">
      <c r="A408" s="161"/>
      <c r="U408" s="149"/>
      <c r="V408" s="149"/>
      <c r="W408" s="149"/>
      <c r="X408" s="149"/>
      <c r="Y408" s="149"/>
      <c r="Z408" s="149"/>
      <c r="AA408" s="149"/>
      <c r="AB408" s="149"/>
      <c r="AC408" s="149"/>
      <c r="AD408" s="149"/>
      <c r="AE408" s="149"/>
      <c r="AF408" s="149"/>
      <c r="AG408" s="149"/>
      <c r="AH408" s="149"/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9"/>
      <c r="BG408" s="149"/>
      <c r="BH408" s="149"/>
      <c r="BI408" s="149"/>
      <c r="BJ408" s="149"/>
      <c r="BK408" s="149"/>
      <c r="BL408" s="149"/>
      <c r="BM408" s="149"/>
      <c r="BN408" s="149"/>
      <c r="BO408" s="149"/>
      <c r="BP408" s="149"/>
      <c r="BQ408" s="149"/>
      <c r="BR408" s="149"/>
      <c r="BS408" s="149"/>
      <c r="BT408" s="149"/>
      <c r="BU408" s="149"/>
      <c r="BV408" s="149"/>
      <c r="BW408" s="149"/>
      <c r="BX408" s="149"/>
      <c r="BY408" s="149"/>
      <c r="BZ408" s="149"/>
      <c r="CA408" s="149"/>
      <c r="CB408" s="149"/>
      <c r="CC408" s="149"/>
      <c r="CD408" s="149"/>
      <c r="CE408" s="149"/>
      <c r="CF408" s="149"/>
      <c r="CG408" s="149"/>
      <c r="CH408" s="149"/>
      <c r="CI408" s="149"/>
      <c r="CJ408" s="149"/>
      <c r="CK408" s="149"/>
      <c r="CL408" s="149"/>
      <c r="CM408" s="149"/>
      <c r="CN408" s="149"/>
      <c r="CO408" s="149"/>
      <c r="CP408" s="149"/>
      <c r="CQ408" s="149"/>
      <c r="CR408" s="149"/>
      <c r="CS408" s="149"/>
      <c r="CT408" s="149"/>
      <c r="CU408" s="149"/>
      <c r="CV408" s="149"/>
      <c r="CW408" s="149"/>
      <c r="CX408" s="149"/>
      <c r="CY408" s="149"/>
      <c r="CZ408" s="149"/>
      <c r="DA408" s="149"/>
      <c r="DB408" s="149"/>
      <c r="DC408" s="149"/>
      <c r="DD408" s="149"/>
      <c r="DE408" s="149"/>
      <c r="DF408" s="149"/>
      <c r="DG408" s="149"/>
      <c r="DH408" s="149"/>
      <c r="DI408" s="149"/>
      <c r="DJ408" s="149"/>
      <c r="DK408" s="149"/>
      <c r="DL408" s="149"/>
      <c r="DM408" s="149"/>
      <c r="DN408" s="149"/>
      <c r="DO408" s="149"/>
      <c r="DP408" s="149"/>
      <c r="DQ408" s="149"/>
      <c r="DR408" s="149"/>
      <c r="DS408" s="149"/>
      <c r="DT408" s="149"/>
      <c r="DU408" s="149"/>
      <c r="DV408" s="149"/>
      <c r="DW408" s="149"/>
      <c r="DX408" s="149"/>
      <c r="DY408" s="149"/>
      <c r="DZ408" s="149"/>
      <c r="EA408" s="149"/>
      <c r="EB408" s="149"/>
      <c r="EC408" s="149"/>
      <c r="ED408" s="149"/>
      <c r="EE408" s="149"/>
      <c r="EF408" s="149"/>
      <c r="EG408" s="149"/>
      <c r="EH408" s="149"/>
      <c r="EI408" s="149"/>
      <c r="EJ408" s="149"/>
      <c r="EK408" s="149"/>
      <c r="EL408" s="149"/>
      <c r="EM408" s="149"/>
      <c r="EN408" s="149"/>
      <c r="EO408" s="149"/>
      <c r="EP408" s="149"/>
      <c r="EQ408" s="149"/>
      <c r="ER408" s="149"/>
      <c r="ES408" s="149"/>
      <c r="ET408" s="149"/>
      <c r="EU408" s="149"/>
      <c r="EV408" s="149"/>
      <c r="EW408" s="149"/>
      <c r="EX408" s="149"/>
      <c r="EY408" s="149"/>
      <c r="EZ408" s="149"/>
      <c r="FA408" s="149"/>
      <c r="FB408" s="149"/>
      <c r="FC408" s="149"/>
      <c r="FD408" s="149"/>
      <c r="FE408" s="149"/>
      <c r="FF408" s="149"/>
      <c r="FG408" s="149"/>
      <c r="FH408" s="149"/>
      <c r="FI408" s="149"/>
      <c r="FJ408" s="149"/>
      <c r="FK408" s="149"/>
      <c r="FL408" s="149"/>
      <c r="FM408" s="149"/>
      <c r="FN408" s="149"/>
      <c r="FO408" s="149"/>
      <c r="FP408" s="149"/>
      <c r="FQ408" s="149"/>
      <c r="FR408" s="149"/>
      <c r="FS408" s="149"/>
      <c r="FT408" s="149"/>
      <c r="FU408" s="149"/>
      <c r="FV408" s="149"/>
      <c r="FW408" s="149"/>
      <c r="FX408" s="149"/>
      <c r="FY408" s="149"/>
      <c r="FZ408" s="149"/>
      <c r="GA408" s="149"/>
      <c r="GB408" s="149"/>
      <c r="GC408" s="149"/>
      <c r="GD408" s="149"/>
      <c r="GE408" s="149"/>
      <c r="GF408" s="149"/>
      <c r="GG408" s="149"/>
      <c r="GH408" s="149"/>
      <c r="GI408" s="149"/>
      <c r="GJ408" s="149"/>
      <c r="GK408" s="149"/>
      <c r="GL408" s="149"/>
      <c r="GM408" s="149"/>
      <c r="GN408" s="149"/>
      <c r="GO408" s="149"/>
      <c r="GP408" s="149"/>
      <c r="GQ408" s="149"/>
      <c r="GR408" s="149"/>
      <c r="GS408" s="149"/>
      <c r="GT408" s="149"/>
      <c r="GU408" s="149"/>
      <c r="GV408" s="149"/>
      <c r="GW408" s="149"/>
      <c r="GX408" s="149"/>
      <c r="GY408" s="149"/>
      <c r="GZ408" s="149"/>
      <c r="HA408" s="149"/>
      <c r="HB408" s="149"/>
      <c r="HC408" s="149"/>
      <c r="HD408" s="149"/>
    </row>
    <row r="409" spans="1:212" s="148" customFormat="1">
      <c r="A409" s="161"/>
      <c r="U409" s="149"/>
      <c r="V409" s="149"/>
      <c r="W409" s="149"/>
      <c r="X409" s="149"/>
      <c r="Y409" s="149"/>
      <c r="Z409" s="149"/>
      <c r="AA409" s="149"/>
      <c r="AB409" s="149"/>
      <c r="AC409" s="149"/>
      <c r="AD409" s="149"/>
      <c r="AE409" s="149"/>
      <c r="AF409" s="149"/>
      <c r="AG409" s="149"/>
      <c r="AH409" s="149"/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9"/>
      <c r="BG409" s="149"/>
      <c r="BH409" s="149"/>
      <c r="BI409" s="149"/>
      <c r="BJ409" s="149"/>
      <c r="BK409" s="149"/>
      <c r="BL409" s="149"/>
      <c r="BM409" s="149"/>
      <c r="BN409" s="149"/>
      <c r="BO409" s="149"/>
      <c r="BP409" s="149"/>
      <c r="BQ409" s="149"/>
      <c r="BR409" s="149"/>
      <c r="BS409" s="149"/>
      <c r="BT409" s="149"/>
      <c r="BU409" s="149"/>
      <c r="BV409" s="149"/>
      <c r="BW409" s="149"/>
      <c r="BX409" s="149"/>
      <c r="BY409" s="149"/>
      <c r="BZ409" s="149"/>
      <c r="CA409" s="149"/>
      <c r="CB409" s="149"/>
      <c r="CC409" s="149"/>
      <c r="CD409" s="149"/>
      <c r="CE409" s="149"/>
      <c r="CF409" s="149"/>
      <c r="CG409" s="149"/>
      <c r="CH409" s="149"/>
      <c r="CI409" s="149"/>
      <c r="CJ409" s="149"/>
      <c r="CK409" s="149"/>
      <c r="CL409" s="149"/>
      <c r="CM409" s="149"/>
      <c r="CN409" s="149"/>
      <c r="CO409" s="149"/>
      <c r="CP409" s="149"/>
      <c r="CQ409" s="149"/>
      <c r="CR409" s="149"/>
      <c r="CS409" s="149"/>
      <c r="CT409" s="149"/>
      <c r="CU409" s="149"/>
      <c r="CV409" s="149"/>
      <c r="CW409" s="149"/>
      <c r="CX409" s="149"/>
      <c r="CY409" s="149"/>
      <c r="CZ409" s="149"/>
      <c r="DA409" s="149"/>
      <c r="DB409" s="149"/>
      <c r="DC409" s="149"/>
      <c r="DD409" s="149"/>
      <c r="DE409" s="149"/>
      <c r="DF409" s="149"/>
      <c r="DG409" s="149"/>
      <c r="DH409" s="149"/>
      <c r="DI409" s="149"/>
      <c r="DJ409" s="149"/>
      <c r="DK409" s="149"/>
      <c r="DL409" s="149"/>
      <c r="DM409" s="149"/>
      <c r="DN409" s="149"/>
      <c r="DO409" s="149"/>
      <c r="DP409" s="149"/>
      <c r="DQ409" s="149"/>
      <c r="DR409" s="149"/>
      <c r="DS409" s="149"/>
      <c r="DT409" s="149"/>
      <c r="DU409" s="149"/>
      <c r="DV409" s="149"/>
      <c r="DW409" s="149"/>
      <c r="DX409" s="149"/>
      <c r="DY409" s="149"/>
      <c r="DZ409" s="149"/>
      <c r="EA409" s="149"/>
      <c r="EB409" s="149"/>
      <c r="EC409" s="149"/>
      <c r="ED409" s="149"/>
      <c r="EE409" s="149"/>
      <c r="EF409" s="149"/>
      <c r="EG409" s="149"/>
      <c r="EH409" s="149"/>
      <c r="EI409" s="149"/>
      <c r="EJ409" s="149"/>
      <c r="EK409" s="149"/>
      <c r="EL409" s="149"/>
      <c r="EM409" s="149"/>
      <c r="EN409" s="149"/>
      <c r="EO409" s="149"/>
      <c r="EP409" s="149"/>
      <c r="EQ409" s="149"/>
      <c r="ER409" s="149"/>
      <c r="ES409" s="149"/>
      <c r="ET409" s="149"/>
      <c r="EU409" s="149"/>
      <c r="EV409" s="149"/>
      <c r="EW409" s="149"/>
      <c r="EX409" s="149"/>
      <c r="EY409" s="149"/>
      <c r="EZ409" s="149"/>
      <c r="FA409" s="149"/>
      <c r="FB409" s="149"/>
      <c r="FC409" s="149"/>
      <c r="FD409" s="149"/>
      <c r="FE409" s="149"/>
      <c r="FF409" s="149"/>
      <c r="FG409" s="149"/>
      <c r="FH409" s="149"/>
      <c r="FI409" s="149"/>
      <c r="FJ409" s="149"/>
      <c r="FK409" s="149"/>
      <c r="FL409" s="149"/>
      <c r="FM409" s="149"/>
      <c r="FN409" s="149"/>
      <c r="FO409" s="149"/>
      <c r="FP409" s="149"/>
      <c r="FQ409" s="149"/>
      <c r="FR409" s="149"/>
      <c r="FS409" s="149"/>
      <c r="FT409" s="149"/>
      <c r="FU409" s="149"/>
      <c r="FV409" s="149"/>
      <c r="FW409" s="149"/>
      <c r="FX409" s="149"/>
      <c r="FY409" s="149"/>
      <c r="FZ409" s="149"/>
      <c r="GA409" s="149"/>
      <c r="GB409" s="149"/>
      <c r="GC409" s="149"/>
      <c r="GD409" s="149"/>
      <c r="GE409" s="149"/>
      <c r="GF409" s="149"/>
      <c r="GG409" s="149"/>
      <c r="GH409" s="149"/>
      <c r="GI409" s="149"/>
      <c r="GJ409" s="149"/>
      <c r="GK409" s="149"/>
      <c r="GL409" s="149"/>
      <c r="GM409" s="149"/>
      <c r="GN409" s="149"/>
      <c r="GO409" s="149"/>
      <c r="GP409" s="149"/>
      <c r="GQ409" s="149"/>
      <c r="GR409" s="149"/>
      <c r="GS409" s="149"/>
      <c r="GT409" s="149"/>
      <c r="GU409" s="149"/>
      <c r="GV409" s="149"/>
      <c r="GW409" s="149"/>
      <c r="GX409" s="149"/>
      <c r="GY409" s="149"/>
      <c r="GZ409" s="149"/>
      <c r="HA409" s="149"/>
      <c r="HB409" s="149"/>
      <c r="HC409" s="149"/>
      <c r="HD409" s="149"/>
    </row>
    <row r="410" spans="1:212" s="148" customFormat="1">
      <c r="A410" s="161"/>
      <c r="U410" s="149"/>
      <c r="V410" s="149"/>
      <c r="W410" s="149"/>
      <c r="X410" s="149"/>
      <c r="Y410" s="149"/>
      <c r="Z410" s="149"/>
      <c r="AA410" s="149"/>
      <c r="AB410" s="149"/>
      <c r="AC410" s="149"/>
      <c r="AD410" s="149"/>
      <c r="AE410" s="149"/>
      <c r="AF410" s="149"/>
      <c r="AG410" s="149"/>
      <c r="AH410" s="149"/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9"/>
      <c r="BG410" s="149"/>
      <c r="BH410" s="149"/>
      <c r="BI410" s="149"/>
      <c r="BJ410" s="149"/>
      <c r="BK410" s="149"/>
      <c r="BL410" s="149"/>
      <c r="BM410" s="149"/>
      <c r="BN410" s="149"/>
      <c r="BO410" s="149"/>
      <c r="BP410" s="149"/>
      <c r="BQ410" s="149"/>
      <c r="BR410" s="149"/>
      <c r="BS410" s="149"/>
      <c r="BT410" s="149"/>
      <c r="BU410" s="149"/>
      <c r="BV410" s="149"/>
      <c r="BW410" s="149"/>
      <c r="BX410" s="149"/>
      <c r="BY410" s="149"/>
      <c r="BZ410" s="149"/>
      <c r="CA410" s="149"/>
      <c r="CB410" s="149"/>
      <c r="CC410" s="149"/>
      <c r="CD410" s="149"/>
      <c r="CE410" s="149"/>
      <c r="CF410" s="149"/>
      <c r="CG410" s="149"/>
      <c r="CH410" s="149"/>
      <c r="CI410" s="149"/>
      <c r="CJ410" s="149"/>
      <c r="CK410" s="149"/>
      <c r="CL410" s="149"/>
      <c r="CM410" s="149"/>
      <c r="CN410" s="149"/>
      <c r="CO410" s="149"/>
      <c r="CP410" s="149"/>
      <c r="CQ410" s="149"/>
      <c r="CR410" s="149"/>
      <c r="CS410" s="149"/>
      <c r="CT410" s="149"/>
      <c r="CU410" s="149"/>
      <c r="CV410" s="149"/>
      <c r="CW410" s="149"/>
      <c r="CX410" s="149"/>
      <c r="CY410" s="149"/>
      <c r="CZ410" s="149"/>
      <c r="DA410" s="149"/>
      <c r="DB410" s="149"/>
      <c r="DC410" s="149"/>
      <c r="DD410" s="149"/>
      <c r="DE410" s="149"/>
      <c r="DF410" s="149"/>
      <c r="DG410" s="149"/>
      <c r="DH410" s="149"/>
      <c r="DI410" s="149"/>
      <c r="DJ410" s="149"/>
      <c r="DK410" s="149"/>
      <c r="DL410" s="149"/>
      <c r="DM410" s="149"/>
      <c r="DN410" s="149"/>
      <c r="DO410" s="149"/>
      <c r="DP410" s="149"/>
      <c r="DQ410" s="149"/>
      <c r="DR410" s="149"/>
      <c r="DS410" s="149"/>
      <c r="DT410" s="149"/>
      <c r="DU410" s="149"/>
      <c r="DV410" s="149"/>
      <c r="DW410" s="149"/>
      <c r="DX410" s="149"/>
      <c r="DY410" s="149"/>
      <c r="DZ410" s="149"/>
      <c r="EA410" s="149"/>
      <c r="EB410" s="149"/>
      <c r="EC410" s="149"/>
      <c r="ED410" s="149"/>
      <c r="EE410" s="149"/>
      <c r="EF410" s="149"/>
      <c r="EG410" s="149"/>
      <c r="EH410" s="149"/>
      <c r="EI410" s="149"/>
      <c r="EJ410" s="149"/>
      <c r="EK410" s="149"/>
      <c r="EL410" s="149"/>
      <c r="EM410" s="149"/>
      <c r="EN410" s="149"/>
      <c r="EO410" s="149"/>
      <c r="EP410" s="149"/>
      <c r="EQ410" s="149"/>
      <c r="ER410" s="149"/>
      <c r="ES410" s="149"/>
      <c r="ET410" s="149"/>
      <c r="EU410" s="149"/>
      <c r="EV410" s="149"/>
      <c r="EW410" s="149"/>
      <c r="EX410" s="149"/>
      <c r="EY410" s="149"/>
      <c r="EZ410" s="149"/>
      <c r="FA410" s="149"/>
      <c r="FB410" s="149"/>
      <c r="FC410" s="149"/>
      <c r="FD410" s="149"/>
      <c r="FE410" s="149"/>
      <c r="FF410" s="149"/>
      <c r="FG410" s="149"/>
      <c r="FH410" s="149"/>
      <c r="FI410" s="149"/>
      <c r="FJ410" s="149"/>
      <c r="FK410" s="149"/>
      <c r="FL410" s="149"/>
      <c r="FM410" s="149"/>
      <c r="FN410" s="149"/>
      <c r="FO410" s="149"/>
      <c r="FP410" s="149"/>
      <c r="FQ410" s="149"/>
      <c r="FR410" s="149"/>
      <c r="FS410" s="149"/>
      <c r="FT410" s="149"/>
      <c r="FU410" s="149"/>
      <c r="FV410" s="149"/>
      <c r="FW410" s="149"/>
      <c r="FX410" s="149"/>
      <c r="FY410" s="149"/>
      <c r="FZ410" s="149"/>
      <c r="GA410" s="149"/>
      <c r="GB410" s="149"/>
      <c r="GC410" s="149"/>
      <c r="GD410" s="149"/>
      <c r="GE410" s="149"/>
      <c r="GF410" s="149"/>
      <c r="GG410" s="149"/>
      <c r="GH410" s="149"/>
      <c r="GI410" s="149"/>
      <c r="GJ410" s="149"/>
      <c r="GK410" s="149"/>
      <c r="GL410" s="149"/>
      <c r="GM410" s="149"/>
      <c r="GN410" s="149"/>
      <c r="GO410" s="149"/>
      <c r="GP410" s="149"/>
      <c r="GQ410" s="149"/>
      <c r="GR410" s="149"/>
      <c r="GS410" s="149"/>
      <c r="GT410" s="149"/>
      <c r="GU410" s="149"/>
      <c r="GV410" s="149"/>
      <c r="GW410" s="149"/>
      <c r="GX410" s="149"/>
      <c r="GY410" s="149"/>
      <c r="GZ410" s="149"/>
      <c r="HA410" s="149"/>
      <c r="HB410" s="149"/>
      <c r="HC410" s="149"/>
      <c r="HD410" s="149"/>
    </row>
    <row r="411" spans="1:212" s="148" customFormat="1">
      <c r="A411" s="161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9"/>
      <c r="BG411" s="149"/>
      <c r="BH411" s="149"/>
      <c r="BI411" s="149"/>
      <c r="BJ411" s="149"/>
      <c r="BK411" s="149"/>
      <c r="BL411" s="149"/>
      <c r="BM411" s="149"/>
      <c r="BN411" s="149"/>
      <c r="BO411" s="149"/>
      <c r="BP411" s="149"/>
      <c r="BQ411" s="149"/>
      <c r="BR411" s="149"/>
      <c r="BS411" s="149"/>
      <c r="BT411" s="149"/>
      <c r="BU411" s="149"/>
      <c r="BV411" s="149"/>
      <c r="BW411" s="149"/>
      <c r="BX411" s="149"/>
      <c r="BY411" s="149"/>
      <c r="BZ411" s="149"/>
      <c r="CA411" s="149"/>
      <c r="CB411" s="149"/>
      <c r="CC411" s="149"/>
      <c r="CD411" s="149"/>
      <c r="CE411" s="149"/>
      <c r="CF411" s="149"/>
      <c r="CG411" s="149"/>
      <c r="CH411" s="149"/>
      <c r="CI411" s="149"/>
      <c r="CJ411" s="149"/>
      <c r="CK411" s="149"/>
      <c r="CL411" s="149"/>
      <c r="CM411" s="149"/>
      <c r="CN411" s="149"/>
      <c r="CO411" s="149"/>
      <c r="CP411" s="149"/>
      <c r="CQ411" s="149"/>
      <c r="CR411" s="149"/>
      <c r="CS411" s="149"/>
      <c r="CT411" s="149"/>
      <c r="CU411" s="149"/>
      <c r="CV411" s="149"/>
      <c r="CW411" s="149"/>
      <c r="CX411" s="149"/>
      <c r="CY411" s="149"/>
      <c r="CZ411" s="149"/>
      <c r="DA411" s="149"/>
      <c r="DB411" s="149"/>
      <c r="DC411" s="149"/>
      <c r="DD411" s="149"/>
      <c r="DE411" s="149"/>
      <c r="DF411" s="149"/>
      <c r="DG411" s="149"/>
      <c r="DH411" s="149"/>
      <c r="DI411" s="149"/>
      <c r="DJ411" s="149"/>
      <c r="DK411" s="149"/>
      <c r="DL411" s="149"/>
      <c r="DM411" s="149"/>
      <c r="DN411" s="149"/>
      <c r="DO411" s="149"/>
      <c r="DP411" s="149"/>
      <c r="DQ411" s="149"/>
      <c r="DR411" s="149"/>
      <c r="DS411" s="149"/>
      <c r="DT411" s="149"/>
      <c r="DU411" s="149"/>
      <c r="DV411" s="149"/>
      <c r="DW411" s="149"/>
      <c r="DX411" s="149"/>
      <c r="DY411" s="149"/>
      <c r="DZ411" s="149"/>
      <c r="EA411" s="149"/>
      <c r="EB411" s="149"/>
      <c r="EC411" s="149"/>
      <c r="ED411" s="149"/>
      <c r="EE411" s="149"/>
      <c r="EF411" s="149"/>
      <c r="EG411" s="149"/>
      <c r="EH411" s="149"/>
      <c r="EI411" s="149"/>
      <c r="EJ411" s="149"/>
      <c r="EK411" s="149"/>
      <c r="EL411" s="149"/>
      <c r="EM411" s="149"/>
      <c r="EN411" s="149"/>
      <c r="EO411" s="149"/>
      <c r="EP411" s="149"/>
      <c r="EQ411" s="149"/>
      <c r="ER411" s="149"/>
      <c r="ES411" s="149"/>
      <c r="ET411" s="149"/>
      <c r="EU411" s="149"/>
      <c r="EV411" s="149"/>
      <c r="EW411" s="149"/>
      <c r="EX411" s="149"/>
      <c r="EY411" s="149"/>
      <c r="EZ411" s="149"/>
      <c r="FA411" s="149"/>
      <c r="FB411" s="149"/>
      <c r="FC411" s="149"/>
      <c r="FD411" s="149"/>
      <c r="FE411" s="149"/>
      <c r="FF411" s="149"/>
      <c r="FG411" s="149"/>
      <c r="FH411" s="149"/>
      <c r="FI411" s="149"/>
      <c r="FJ411" s="149"/>
      <c r="FK411" s="149"/>
      <c r="FL411" s="149"/>
      <c r="FM411" s="149"/>
      <c r="FN411" s="149"/>
      <c r="FO411" s="149"/>
      <c r="FP411" s="149"/>
      <c r="FQ411" s="149"/>
      <c r="FR411" s="149"/>
      <c r="FS411" s="149"/>
      <c r="FT411" s="149"/>
      <c r="FU411" s="149"/>
      <c r="FV411" s="149"/>
      <c r="FW411" s="149"/>
      <c r="FX411" s="149"/>
      <c r="FY411" s="149"/>
      <c r="FZ411" s="149"/>
      <c r="GA411" s="149"/>
      <c r="GB411" s="149"/>
      <c r="GC411" s="149"/>
      <c r="GD411" s="149"/>
      <c r="GE411" s="149"/>
      <c r="GF411" s="149"/>
      <c r="GG411" s="149"/>
      <c r="GH411" s="149"/>
      <c r="GI411" s="149"/>
      <c r="GJ411" s="149"/>
      <c r="GK411" s="149"/>
      <c r="GL411" s="149"/>
      <c r="GM411" s="149"/>
      <c r="GN411" s="149"/>
      <c r="GO411" s="149"/>
      <c r="GP411" s="149"/>
      <c r="GQ411" s="149"/>
      <c r="GR411" s="149"/>
      <c r="GS411" s="149"/>
      <c r="GT411" s="149"/>
      <c r="GU411" s="149"/>
      <c r="GV411" s="149"/>
      <c r="GW411" s="149"/>
      <c r="GX411" s="149"/>
      <c r="GY411" s="149"/>
      <c r="GZ411" s="149"/>
      <c r="HA411" s="149"/>
      <c r="HB411" s="149"/>
      <c r="HC411" s="149"/>
      <c r="HD411" s="149"/>
    </row>
    <row r="412" spans="1:212" s="148" customFormat="1">
      <c r="A412" s="161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  <c r="AE412" s="149"/>
      <c r="AF412" s="149"/>
      <c r="AG412" s="149"/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9"/>
      <c r="BG412" s="149"/>
      <c r="BH412" s="149"/>
      <c r="BI412" s="149"/>
      <c r="BJ412" s="149"/>
      <c r="BK412" s="149"/>
      <c r="BL412" s="149"/>
      <c r="BM412" s="149"/>
      <c r="BN412" s="149"/>
      <c r="BO412" s="149"/>
      <c r="BP412" s="149"/>
      <c r="BQ412" s="149"/>
      <c r="BR412" s="149"/>
      <c r="BS412" s="149"/>
      <c r="BT412" s="149"/>
      <c r="BU412" s="149"/>
      <c r="BV412" s="149"/>
      <c r="BW412" s="149"/>
      <c r="BX412" s="149"/>
      <c r="BY412" s="149"/>
      <c r="BZ412" s="149"/>
      <c r="CA412" s="149"/>
      <c r="CB412" s="149"/>
      <c r="CC412" s="149"/>
      <c r="CD412" s="149"/>
      <c r="CE412" s="149"/>
      <c r="CF412" s="149"/>
      <c r="CG412" s="149"/>
      <c r="CH412" s="149"/>
      <c r="CI412" s="149"/>
      <c r="CJ412" s="149"/>
      <c r="CK412" s="149"/>
      <c r="CL412" s="149"/>
      <c r="CM412" s="149"/>
      <c r="CN412" s="149"/>
      <c r="CO412" s="149"/>
      <c r="CP412" s="149"/>
      <c r="CQ412" s="149"/>
      <c r="CR412" s="149"/>
      <c r="CS412" s="149"/>
      <c r="CT412" s="149"/>
      <c r="CU412" s="149"/>
      <c r="CV412" s="149"/>
      <c r="CW412" s="149"/>
      <c r="CX412" s="149"/>
      <c r="CY412" s="149"/>
      <c r="CZ412" s="149"/>
      <c r="DA412" s="149"/>
      <c r="DB412" s="149"/>
      <c r="DC412" s="149"/>
      <c r="DD412" s="149"/>
      <c r="DE412" s="149"/>
      <c r="DF412" s="149"/>
      <c r="DG412" s="149"/>
      <c r="DH412" s="149"/>
      <c r="DI412" s="149"/>
      <c r="DJ412" s="149"/>
      <c r="DK412" s="149"/>
      <c r="DL412" s="149"/>
      <c r="DM412" s="149"/>
      <c r="DN412" s="149"/>
      <c r="DO412" s="149"/>
      <c r="DP412" s="149"/>
      <c r="DQ412" s="149"/>
      <c r="DR412" s="149"/>
      <c r="DS412" s="149"/>
      <c r="DT412" s="149"/>
      <c r="DU412" s="149"/>
      <c r="DV412" s="149"/>
      <c r="DW412" s="149"/>
      <c r="DX412" s="149"/>
      <c r="DY412" s="149"/>
      <c r="DZ412" s="149"/>
      <c r="EA412" s="149"/>
      <c r="EB412" s="149"/>
      <c r="EC412" s="149"/>
      <c r="ED412" s="149"/>
      <c r="EE412" s="149"/>
      <c r="EF412" s="149"/>
      <c r="EG412" s="149"/>
      <c r="EH412" s="149"/>
      <c r="EI412" s="149"/>
      <c r="EJ412" s="149"/>
      <c r="EK412" s="149"/>
      <c r="EL412" s="149"/>
      <c r="EM412" s="149"/>
      <c r="EN412" s="149"/>
      <c r="EO412" s="149"/>
      <c r="EP412" s="149"/>
      <c r="EQ412" s="149"/>
      <c r="ER412" s="149"/>
      <c r="ES412" s="149"/>
      <c r="ET412" s="149"/>
      <c r="EU412" s="149"/>
      <c r="EV412" s="149"/>
      <c r="EW412" s="149"/>
      <c r="EX412" s="149"/>
      <c r="EY412" s="149"/>
      <c r="EZ412" s="149"/>
      <c r="FA412" s="149"/>
      <c r="FB412" s="149"/>
      <c r="FC412" s="149"/>
      <c r="FD412" s="149"/>
      <c r="FE412" s="149"/>
      <c r="FF412" s="149"/>
      <c r="FG412" s="149"/>
      <c r="FH412" s="149"/>
      <c r="FI412" s="149"/>
      <c r="FJ412" s="149"/>
      <c r="FK412" s="149"/>
      <c r="FL412" s="149"/>
      <c r="FM412" s="149"/>
      <c r="FN412" s="149"/>
      <c r="FO412" s="149"/>
      <c r="FP412" s="149"/>
      <c r="FQ412" s="149"/>
      <c r="FR412" s="149"/>
      <c r="FS412" s="149"/>
      <c r="FT412" s="149"/>
      <c r="FU412" s="149"/>
      <c r="FV412" s="149"/>
      <c r="FW412" s="149"/>
      <c r="FX412" s="149"/>
      <c r="FY412" s="149"/>
      <c r="FZ412" s="149"/>
      <c r="GA412" s="149"/>
      <c r="GB412" s="149"/>
      <c r="GC412" s="149"/>
      <c r="GD412" s="149"/>
      <c r="GE412" s="149"/>
      <c r="GF412" s="149"/>
      <c r="GG412" s="149"/>
      <c r="GH412" s="149"/>
      <c r="GI412" s="149"/>
      <c r="GJ412" s="149"/>
      <c r="GK412" s="149"/>
      <c r="GL412" s="149"/>
      <c r="GM412" s="149"/>
      <c r="GN412" s="149"/>
      <c r="GO412" s="149"/>
      <c r="GP412" s="149"/>
      <c r="GQ412" s="149"/>
      <c r="GR412" s="149"/>
      <c r="GS412" s="149"/>
      <c r="GT412" s="149"/>
      <c r="GU412" s="149"/>
      <c r="GV412" s="149"/>
      <c r="GW412" s="149"/>
      <c r="GX412" s="149"/>
      <c r="GY412" s="149"/>
      <c r="GZ412" s="149"/>
      <c r="HA412" s="149"/>
      <c r="HB412" s="149"/>
      <c r="HC412" s="149"/>
      <c r="HD412" s="149"/>
    </row>
    <row r="413" spans="1:212" s="148" customFormat="1">
      <c r="A413" s="161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  <c r="BI413" s="149"/>
      <c r="BJ413" s="149"/>
      <c r="BK413" s="149"/>
      <c r="BL413" s="149"/>
      <c r="BM413" s="149"/>
      <c r="BN413" s="149"/>
      <c r="BO413" s="149"/>
      <c r="BP413" s="149"/>
      <c r="BQ413" s="149"/>
      <c r="BR413" s="149"/>
      <c r="BS413" s="149"/>
      <c r="BT413" s="149"/>
      <c r="BU413" s="149"/>
      <c r="BV413" s="149"/>
      <c r="BW413" s="149"/>
      <c r="BX413" s="149"/>
      <c r="BY413" s="149"/>
      <c r="BZ413" s="149"/>
      <c r="CA413" s="149"/>
      <c r="CB413" s="149"/>
      <c r="CC413" s="149"/>
      <c r="CD413" s="149"/>
      <c r="CE413" s="149"/>
      <c r="CF413" s="149"/>
      <c r="CG413" s="149"/>
      <c r="CH413" s="149"/>
      <c r="CI413" s="149"/>
      <c r="CJ413" s="149"/>
      <c r="CK413" s="149"/>
      <c r="CL413" s="149"/>
      <c r="CM413" s="149"/>
      <c r="CN413" s="149"/>
      <c r="CO413" s="149"/>
      <c r="CP413" s="149"/>
      <c r="CQ413" s="149"/>
      <c r="CR413" s="149"/>
      <c r="CS413" s="149"/>
      <c r="CT413" s="149"/>
      <c r="CU413" s="149"/>
      <c r="CV413" s="149"/>
      <c r="CW413" s="149"/>
      <c r="CX413" s="149"/>
      <c r="CY413" s="149"/>
      <c r="CZ413" s="149"/>
      <c r="DA413" s="149"/>
      <c r="DB413" s="149"/>
      <c r="DC413" s="149"/>
      <c r="DD413" s="149"/>
      <c r="DE413" s="149"/>
      <c r="DF413" s="149"/>
      <c r="DG413" s="149"/>
      <c r="DH413" s="149"/>
      <c r="DI413" s="149"/>
      <c r="DJ413" s="149"/>
      <c r="DK413" s="149"/>
      <c r="DL413" s="149"/>
      <c r="DM413" s="149"/>
      <c r="DN413" s="149"/>
      <c r="DO413" s="149"/>
      <c r="DP413" s="149"/>
      <c r="DQ413" s="149"/>
      <c r="DR413" s="149"/>
      <c r="DS413" s="149"/>
      <c r="DT413" s="149"/>
      <c r="DU413" s="149"/>
      <c r="DV413" s="149"/>
      <c r="DW413" s="149"/>
      <c r="DX413" s="149"/>
      <c r="DY413" s="149"/>
      <c r="DZ413" s="149"/>
      <c r="EA413" s="149"/>
      <c r="EB413" s="149"/>
      <c r="EC413" s="149"/>
      <c r="ED413" s="149"/>
      <c r="EE413" s="149"/>
      <c r="EF413" s="149"/>
      <c r="EG413" s="149"/>
      <c r="EH413" s="149"/>
      <c r="EI413" s="149"/>
      <c r="EJ413" s="149"/>
      <c r="EK413" s="149"/>
      <c r="EL413" s="149"/>
      <c r="EM413" s="149"/>
      <c r="EN413" s="149"/>
      <c r="EO413" s="149"/>
      <c r="EP413" s="149"/>
      <c r="EQ413" s="149"/>
      <c r="ER413" s="149"/>
      <c r="ES413" s="149"/>
      <c r="ET413" s="149"/>
      <c r="EU413" s="149"/>
      <c r="EV413" s="149"/>
      <c r="EW413" s="149"/>
      <c r="EX413" s="149"/>
      <c r="EY413" s="149"/>
      <c r="EZ413" s="149"/>
      <c r="FA413" s="149"/>
      <c r="FB413" s="149"/>
      <c r="FC413" s="149"/>
      <c r="FD413" s="149"/>
      <c r="FE413" s="149"/>
      <c r="FF413" s="149"/>
      <c r="FG413" s="149"/>
      <c r="FH413" s="149"/>
      <c r="FI413" s="149"/>
      <c r="FJ413" s="149"/>
      <c r="FK413" s="149"/>
      <c r="FL413" s="149"/>
      <c r="FM413" s="149"/>
      <c r="FN413" s="149"/>
      <c r="FO413" s="149"/>
      <c r="FP413" s="149"/>
      <c r="FQ413" s="149"/>
      <c r="FR413" s="149"/>
      <c r="FS413" s="149"/>
      <c r="FT413" s="149"/>
      <c r="FU413" s="149"/>
      <c r="FV413" s="149"/>
      <c r="FW413" s="149"/>
      <c r="FX413" s="149"/>
      <c r="FY413" s="149"/>
      <c r="FZ413" s="149"/>
      <c r="GA413" s="149"/>
      <c r="GB413" s="149"/>
      <c r="GC413" s="149"/>
      <c r="GD413" s="149"/>
      <c r="GE413" s="149"/>
      <c r="GF413" s="149"/>
      <c r="GG413" s="149"/>
      <c r="GH413" s="149"/>
      <c r="GI413" s="149"/>
      <c r="GJ413" s="149"/>
      <c r="GK413" s="149"/>
      <c r="GL413" s="149"/>
      <c r="GM413" s="149"/>
      <c r="GN413" s="149"/>
      <c r="GO413" s="149"/>
      <c r="GP413" s="149"/>
      <c r="GQ413" s="149"/>
      <c r="GR413" s="149"/>
      <c r="GS413" s="149"/>
      <c r="GT413" s="149"/>
      <c r="GU413" s="149"/>
      <c r="GV413" s="149"/>
      <c r="GW413" s="149"/>
      <c r="GX413" s="149"/>
      <c r="GY413" s="149"/>
      <c r="GZ413" s="149"/>
      <c r="HA413" s="149"/>
      <c r="HB413" s="149"/>
      <c r="HC413" s="149"/>
      <c r="HD413" s="149"/>
    </row>
    <row r="414" spans="1:212" s="148" customFormat="1">
      <c r="A414" s="161"/>
      <c r="U414" s="149"/>
      <c r="V414" s="149"/>
      <c r="W414" s="149"/>
      <c r="X414" s="149"/>
      <c r="Y414" s="149"/>
      <c r="Z414" s="149"/>
      <c r="AA414" s="149"/>
      <c r="AB414" s="149"/>
      <c r="AC414" s="149"/>
      <c r="AD414" s="149"/>
      <c r="AE414" s="149"/>
      <c r="AF414" s="149"/>
      <c r="AG414" s="149"/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9"/>
      <c r="BG414" s="149"/>
      <c r="BH414" s="149"/>
      <c r="BI414" s="149"/>
      <c r="BJ414" s="149"/>
      <c r="BK414" s="149"/>
      <c r="BL414" s="149"/>
      <c r="BM414" s="149"/>
      <c r="BN414" s="149"/>
      <c r="BO414" s="149"/>
      <c r="BP414" s="149"/>
      <c r="BQ414" s="149"/>
      <c r="BR414" s="149"/>
      <c r="BS414" s="149"/>
      <c r="BT414" s="149"/>
      <c r="BU414" s="149"/>
      <c r="BV414" s="149"/>
      <c r="BW414" s="149"/>
      <c r="BX414" s="149"/>
      <c r="BY414" s="149"/>
      <c r="BZ414" s="149"/>
      <c r="CA414" s="149"/>
      <c r="CB414" s="149"/>
      <c r="CC414" s="149"/>
      <c r="CD414" s="149"/>
      <c r="CE414" s="149"/>
      <c r="CF414" s="149"/>
      <c r="CG414" s="149"/>
      <c r="CH414" s="149"/>
      <c r="CI414" s="149"/>
      <c r="CJ414" s="149"/>
      <c r="CK414" s="149"/>
      <c r="CL414" s="149"/>
      <c r="CM414" s="149"/>
      <c r="CN414" s="149"/>
      <c r="CO414" s="149"/>
      <c r="CP414" s="149"/>
      <c r="CQ414" s="149"/>
      <c r="CR414" s="149"/>
      <c r="CS414" s="149"/>
      <c r="CT414" s="149"/>
      <c r="CU414" s="149"/>
      <c r="CV414" s="149"/>
      <c r="CW414" s="149"/>
      <c r="CX414" s="149"/>
      <c r="CY414" s="149"/>
      <c r="CZ414" s="149"/>
      <c r="DA414" s="149"/>
      <c r="DB414" s="149"/>
      <c r="DC414" s="149"/>
      <c r="DD414" s="149"/>
      <c r="DE414" s="149"/>
      <c r="DF414" s="149"/>
      <c r="DG414" s="149"/>
      <c r="DH414" s="149"/>
      <c r="DI414" s="149"/>
      <c r="DJ414" s="149"/>
      <c r="DK414" s="149"/>
      <c r="DL414" s="149"/>
      <c r="DM414" s="149"/>
      <c r="DN414" s="149"/>
      <c r="DO414" s="149"/>
      <c r="DP414" s="149"/>
      <c r="DQ414" s="149"/>
      <c r="DR414" s="149"/>
      <c r="DS414" s="149"/>
      <c r="DT414" s="149"/>
      <c r="DU414" s="149"/>
      <c r="DV414" s="149"/>
      <c r="DW414" s="149"/>
      <c r="DX414" s="149"/>
      <c r="DY414" s="149"/>
      <c r="DZ414" s="149"/>
      <c r="EA414" s="149"/>
      <c r="EB414" s="149"/>
      <c r="EC414" s="149"/>
      <c r="ED414" s="149"/>
      <c r="EE414" s="149"/>
      <c r="EF414" s="149"/>
      <c r="EG414" s="149"/>
      <c r="EH414" s="149"/>
      <c r="EI414" s="149"/>
      <c r="EJ414" s="149"/>
      <c r="EK414" s="149"/>
      <c r="EL414" s="149"/>
      <c r="EM414" s="149"/>
      <c r="EN414" s="149"/>
      <c r="EO414" s="149"/>
      <c r="EP414" s="149"/>
      <c r="EQ414" s="149"/>
      <c r="ER414" s="149"/>
      <c r="ES414" s="149"/>
      <c r="ET414" s="149"/>
      <c r="EU414" s="149"/>
      <c r="EV414" s="149"/>
      <c r="EW414" s="149"/>
      <c r="EX414" s="149"/>
      <c r="EY414" s="149"/>
      <c r="EZ414" s="149"/>
      <c r="FA414" s="149"/>
      <c r="FB414" s="149"/>
      <c r="FC414" s="149"/>
      <c r="FD414" s="149"/>
      <c r="FE414" s="149"/>
      <c r="FF414" s="149"/>
      <c r="FG414" s="149"/>
      <c r="FH414" s="149"/>
      <c r="FI414" s="149"/>
      <c r="FJ414" s="149"/>
      <c r="FK414" s="149"/>
      <c r="FL414" s="149"/>
      <c r="FM414" s="149"/>
      <c r="FN414" s="149"/>
      <c r="FO414" s="149"/>
      <c r="FP414" s="149"/>
      <c r="FQ414" s="149"/>
      <c r="FR414" s="149"/>
      <c r="FS414" s="149"/>
      <c r="FT414" s="149"/>
      <c r="FU414" s="149"/>
      <c r="FV414" s="149"/>
      <c r="FW414" s="149"/>
      <c r="FX414" s="149"/>
      <c r="FY414" s="149"/>
      <c r="FZ414" s="149"/>
      <c r="GA414" s="149"/>
      <c r="GB414" s="149"/>
      <c r="GC414" s="149"/>
      <c r="GD414" s="149"/>
      <c r="GE414" s="149"/>
      <c r="GF414" s="149"/>
      <c r="GG414" s="149"/>
      <c r="GH414" s="149"/>
      <c r="GI414" s="149"/>
      <c r="GJ414" s="149"/>
      <c r="GK414" s="149"/>
      <c r="GL414" s="149"/>
      <c r="GM414" s="149"/>
      <c r="GN414" s="149"/>
      <c r="GO414" s="149"/>
      <c r="GP414" s="149"/>
      <c r="GQ414" s="149"/>
      <c r="GR414" s="149"/>
      <c r="GS414" s="149"/>
      <c r="GT414" s="149"/>
      <c r="GU414" s="149"/>
      <c r="GV414" s="149"/>
      <c r="GW414" s="149"/>
      <c r="GX414" s="149"/>
      <c r="GY414" s="149"/>
      <c r="GZ414" s="149"/>
      <c r="HA414" s="149"/>
      <c r="HB414" s="149"/>
      <c r="HC414" s="149"/>
      <c r="HD414" s="149"/>
    </row>
    <row r="415" spans="1:212" s="148" customFormat="1">
      <c r="A415" s="161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  <c r="BI415" s="149"/>
      <c r="BJ415" s="149"/>
      <c r="BK415" s="149"/>
      <c r="BL415" s="149"/>
      <c r="BM415" s="149"/>
      <c r="BN415" s="149"/>
      <c r="BO415" s="149"/>
      <c r="BP415" s="149"/>
      <c r="BQ415" s="149"/>
      <c r="BR415" s="149"/>
      <c r="BS415" s="149"/>
      <c r="BT415" s="149"/>
      <c r="BU415" s="149"/>
      <c r="BV415" s="149"/>
      <c r="BW415" s="149"/>
      <c r="BX415" s="149"/>
      <c r="BY415" s="149"/>
      <c r="BZ415" s="149"/>
      <c r="CA415" s="149"/>
      <c r="CB415" s="149"/>
      <c r="CC415" s="149"/>
      <c r="CD415" s="149"/>
      <c r="CE415" s="149"/>
      <c r="CF415" s="149"/>
      <c r="CG415" s="149"/>
      <c r="CH415" s="149"/>
      <c r="CI415" s="149"/>
      <c r="CJ415" s="149"/>
      <c r="CK415" s="149"/>
      <c r="CL415" s="149"/>
      <c r="CM415" s="149"/>
      <c r="CN415" s="149"/>
      <c r="CO415" s="149"/>
      <c r="CP415" s="149"/>
      <c r="CQ415" s="149"/>
      <c r="CR415" s="149"/>
      <c r="CS415" s="149"/>
      <c r="CT415" s="149"/>
      <c r="CU415" s="149"/>
      <c r="CV415" s="149"/>
      <c r="CW415" s="149"/>
      <c r="CX415" s="149"/>
      <c r="CY415" s="149"/>
      <c r="CZ415" s="149"/>
      <c r="DA415" s="149"/>
      <c r="DB415" s="149"/>
      <c r="DC415" s="149"/>
      <c r="DD415" s="149"/>
      <c r="DE415" s="149"/>
      <c r="DF415" s="149"/>
      <c r="DG415" s="149"/>
      <c r="DH415" s="149"/>
      <c r="DI415" s="149"/>
      <c r="DJ415" s="149"/>
      <c r="DK415" s="149"/>
      <c r="DL415" s="149"/>
      <c r="DM415" s="149"/>
      <c r="DN415" s="149"/>
      <c r="DO415" s="149"/>
      <c r="DP415" s="149"/>
      <c r="DQ415" s="149"/>
      <c r="DR415" s="149"/>
      <c r="DS415" s="149"/>
      <c r="DT415" s="149"/>
      <c r="DU415" s="149"/>
      <c r="DV415" s="149"/>
      <c r="DW415" s="149"/>
      <c r="DX415" s="149"/>
      <c r="DY415" s="149"/>
      <c r="DZ415" s="149"/>
      <c r="EA415" s="149"/>
      <c r="EB415" s="149"/>
      <c r="EC415" s="149"/>
      <c r="ED415" s="149"/>
      <c r="EE415" s="149"/>
      <c r="EF415" s="149"/>
      <c r="EG415" s="149"/>
      <c r="EH415" s="149"/>
      <c r="EI415" s="149"/>
      <c r="EJ415" s="149"/>
      <c r="EK415" s="149"/>
      <c r="EL415" s="149"/>
      <c r="EM415" s="149"/>
      <c r="EN415" s="149"/>
      <c r="EO415" s="149"/>
      <c r="EP415" s="149"/>
      <c r="EQ415" s="149"/>
      <c r="ER415" s="149"/>
      <c r="ES415" s="149"/>
      <c r="ET415" s="149"/>
      <c r="EU415" s="149"/>
      <c r="EV415" s="149"/>
      <c r="EW415" s="149"/>
      <c r="EX415" s="149"/>
      <c r="EY415" s="149"/>
      <c r="EZ415" s="149"/>
      <c r="FA415" s="149"/>
      <c r="FB415" s="149"/>
      <c r="FC415" s="149"/>
      <c r="FD415" s="149"/>
      <c r="FE415" s="149"/>
      <c r="FF415" s="149"/>
      <c r="FG415" s="149"/>
      <c r="FH415" s="149"/>
      <c r="FI415" s="149"/>
      <c r="FJ415" s="149"/>
      <c r="FK415" s="149"/>
      <c r="FL415" s="149"/>
      <c r="FM415" s="149"/>
      <c r="FN415" s="149"/>
      <c r="FO415" s="149"/>
      <c r="FP415" s="149"/>
      <c r="FQ415" s="149"/>
      <c r="FR415" s="149"/>
      <c r="FS415" s="149"/>
      <c r="FT415" s="149"/>
      <c r="FU415" s="149"/>
      <c r="FV415" s="149"/>
      <c r="FW415" s="149"/>
      <c r="FX415" s="149"/>
      <c r="FY415" s="149"/>
      <c r="FZ415" s="149"/>
      <c r="GA415" s="149"/>
      <c r="GB415" s="149"/>
      <c r="GC415" s="149"/>
      <c r="GD415" s="149"/>
      <c r="GE415" s="149"/>
      <c r="GF415" s="149"/>
      <c r="GG415" s="149"/>
      <c r="GH415" s="149"/>
      <c r="GI415" s="149"/>
      <c r="GJ415" s="149"/>
      <c r="GK415" s="149"/>
      <c r="GL415" s="149"/>
      <c r="GM415" s="149"/>
      <c r="GN415" s="149"/>
      <c r="GO415" s="149"/>
      <c r="GP415" s="149"/>
      <c r="GQ415" s="149"/>
      <c r="GR415" s="149"/>
      <c r="GS415" s="149"/>
      <c r="GT415" s="149"/>
      <c r="GU415" s="149"/>
      <c r="GV415" s="149"/>
      <c r="GW415" s="149"/>
      <c r="GX415" s="149"/>
      <c r="GY415" s="149"/>
      <c r="GZ415" s="149"/>
      <c r="HA415" s="149"/>
      <c r="HB415" s="149"/>
      <c r="HC415" s="149"/>
      <c r="HD415" s="149"/>
    </row>
    <row r="416" spans="1:212" s="148" customFormat="1">
      <c r="A416" s="161"/>
      <c r="U416" s="149"/>
      <c r="V416" s="149"/>
      <c r="W416" s="149"/>
      <c r="X416" s="149"/>
      <c r="Y416" s="149"/>
      <c r="Z416" s="149"/>
      <c r="AA416" s="149"/>
      <c r="AB416" s="149"/>
      <c r="AC416" s="149"/>
      <c r="AD416" s="149"/>
      <c r="AE416" s="149"/>
      <c r="AF416" s="149"/>
      <c r="AG416" s="149"/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9"/>
      <c r="BG416" s="149"/>
      <c r="BH416" s="149"/>
      <c r="BI416" s="149"/>
      <c r="BJ416" s="149"/>
      <c r="BK416" s="149"/>
      <c r="BL416" s="149"/>
      <c r="BM416" s="149"/>
      <c r="BN416" s="149"/>
      <c r="BO416" s="149"/>
      <c r="BP416" s="149"/>
      <c r="BQ416" s="149"/>
      <c r="BR416" s="149"/>
      <c r="BS416" s="149"/>
      <c r="BT416" s="149"/>
      <c r="BU416" s="149"/>
      <c r="BV416" s="149"/>
      <c r="BW416" s="149"/>
      <c r="BX416" s="149"/>
      <c r="BY416" s="149"/>
      <c r="BZ416" s="149"/>
      <c r="CA416" s="149"/>
      <c r="CB416" s="149"/>
      <c r="CC416" s="149"/>
      <c r="CD416" s="149"/>
      <c r="CE416" s="149"/>
      <c r="CF416" s="149"/>
      <c r="CG416" s="149"/>
      <c r="CH416" s="149"/>
      <c r="CI416" s="149"/>
      <c r="CJ416" s="149"/>
      <c r="CK416" s="149"/>
      <c r="CL416" s="149"/>
      <c r="CM416" s="149"/>
      <c r="CN416" s="149"/>
      <c r="CO416" s="149"/>
      <c r="CP416" s="149"/>
      <c r="CQ416" s="149"/>
      <c r="CR416" s="149"/>
      <c r="CS416" s="149"/>
      <c r="CT416" s="149"/>
      <c r="CU416" s="149"/>
      <c r="CV416" s="149"/>
      <c r="CW416" s="149"/>
      <c r="CX416" s="149"/>
      <c r="CY416" s="149"/>
      <c r="CZ416" s="149"/>
      <c r="DA416" s="149"/>
      <c r="DB416" s="149"/>
      <c r="DC416" s="149"/>
      <c r="DD416" s="149"/>
      <c r="DE416" s="149"/>
      <c r="DF416" s="149"/>
      <c r="DG416" s="149"/>
      <c r="DH416" s="149"/>
      <c r="DI416" s="149"/>
      <c r="DJ416" s="149"/>
      <c r="DK416" s="149"/>
      <c r="DL416" s="149"/>
      <c r="DM416" s="149"/>
      <c r="DN416" s="149"/>
      <c r="DO416" s="149"/>
      <c r="DP416" s="149"/>
      <c r="DQ416" s="149"/>
      <c r="DR416" s="149"/>
      <c r="DS416" s="149"/>
      <c r="DT416" s="149"/>
      <c r="DU416" s="149"/>
      <c r="DV416" s="149"/>
      <c r="DW416" s="149"/>
      <c r="DX416" s="149"/>
      <c r="DY416" s="149"/>
      <c r="DZ416" s="149"/>
      <c r="EA416" s="149"/>
      <c r="EB416" s="149"/>
      <c r="EC416" s="149"/>
      <c r="ED416" s="149"/>
      <c r="EE416" s="149"/>
      <c r="EF416" s="149"/>
      <c r="EG416" s="149"/>
      <c r="EH416" s="149"/>
      <c r="EI416" s="149"/>
      <c r="EJ416" s="149"/>
      <c r="EK416" s="149"/>
      <c r="EL416" s="149"/>
      <c r="EM416" s="149"/>
      <c r="EN416" s="149"/>
      <c r="EO416" s="149"/>
      <c r="EP416" s="149"/>
      <c r="EQ416" s="149"/>
      <c r="ER416" s="149"/>
      <c r="ES416" s="149"/>
      <c r="ET416" s="149"/>
      <c r="EU416" s="149"/>
      <c r="EV416" s="149"/>
      <c r="EW416" s="149"/>
      <c r="EX416" s="149"/>
      <c r="EY416" s="149"/>
      <c r="EZ416" s="149"/>
      <c r="FA416" s="149"/>
      <c r="FB416" s="149"/>
      <c r="FC416" s="149"/>
      <c r="FD416" s="149"/>
      <c r="FE416" s="149"/>
      <c r="FF416" s="149"/>
      <c r="FG416" s="149"/>
      <c r="FH416" s="149"/>
      <c r="FI416" s="149"/>
      <c r="FJ416" s="149"/>
      <c r="FK416" s="149"/>
      <c r="FL416" s="149"/>
      <c r="FM416" s="149"/>
      <c r="FN416" s="149"/>
      <c r="FO416" s="149"/>
      <c r="FP416" s="149"/>
      <c r="FQ416" s="149"/>
      <c r="FR416" s="149"/>
      <c r="FS416" s="149"/>
      <c r="FT416" s="149"/>
      <c r="FU416" s="149"/>
      <c r="FV416" s="149"/>
      <c r="FW416" s="149"/>
      <c r="FX416" s="149"/>
      <c r="FY416" s="149"/>
      <c r="FZ416" s="149"/>
      <c r="GA416" s="149"/>
      <c r="GB416" s="149"/>
      <c r="GC416" s="149"/>
      <c r="GD416" s="149"/>
      <c r="GE416" s="149"/>
      <c r="GF416" s="149"/>
      <c r="GG416" s="149"/>
      <c r="GH416" s="149"/>
      <c r="GI416" s="149"/>
      <c r="GJ416" s="149"/>
      <c r="GK416" s="149"/>
      <c r="GL416" s="149"/>
      <c r="GM416" s="149"/>
      <c r="GN416" s="149"/>
      <c r="GO416" s="149"/>
      <c r="GP416" s="149"/>
      <c r="GQ416" s="149"/>
      <c r="GR416" s="149"/>
      <c r="GS416" s="149"/>
      <c r="GT416" s="149"/>
      <c r="GU416" s="149"/>
      <c r="GV416" s="149"/>
      <c r="GW416" s="149"/>
      <c r="GX416" s="149"/>
      <c r="GY416" s="149"/>
      <c r="GZ416" s="149"/>
      <c r="HA416" s="149"/>
      <c r="HB416" s="149"/>
      <c r="HC416" s="149"/>
      <c r="HD416" s="149"/>
    </row>
    <row r="417" spans="1:212" s="148" customFormat="1">
      <c r="A417" s="161"/>
      <c r="U417" s="149"/>
      <c r="V417" s="149"/>
      <c r="W417" s="149"/>
      <c r="X417" s="149"/>
      <c r="Y417" s="149"/>
      <c r="Z417" s="149"/>
      <c r="AA417" s="149"/>
      <c r="AB417" s="149"/>
      <c r="AC417" s="149"/>
      <c r="AD417" s="149"/>
      <c r="AE417" s="149"/>
      <c r="AF417" s="149"/>
      <c r="AG417" s="149"/>
      <c r="AH417" s="149"/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9"/>
      <c r="BG417" s="149"/>
      <c r="BH417" s="149"/>
      <c r="BI417" s="149"/>
      <c r="BJ417" s="149"/>
      <c r="BK417" s="149"/>
      <c r="BL417" s="149"/>
      <c r="BM417" s="149"/>
      <c r="BN417" s="149"/>
      <c r="BO417" s="149"/>
      <c r="BP417" s="149"/>
      <c r="BQ417" s="149"/>
      <c r="BR417" s="149"/>
      <c r="BS417" s="149"/>
      <c r="BT417" s="149"/>
      <c r="BU417" s="149"/>
      <c r="BV417" s="149"/>
      <c r="BW417" s="149"/>
      <c r="BX417" s="149"/>
      <c r="BY417" s="149"/>
      <c r="BZ417" s="149"/>
      <c r="CA417" s="149"/>
      <c r="CB417" s="149"/>
      <c r="CC417" s="149"/>
      <c r="CD417" s="149"/>
      <c r="CE417" s="149"/>
      <c r="CF417" s="149"/>
      <c r="CG417" s="149"/>
      <c r="CH417" s="149"/>
      <c r="CI417" s="149"/>
      <c r="CJ417" s="149"/>
      <c r="CK417" s="149"/>
      <c r="CL417" s="149"/>
      <c r="CM417" s="149"/>
      <c r="CN417" s="149"/>
      <c r="CO417" s="149"/>
      <c r="CP417" s="149"/>
      <c r="CQ417" s="149"/>
      <c r="CR417" s="149"/>
      <c r="CS417" s="149"/>
      <c r="CT417" s="149"/>
      <c r="CU417" s="149"/>
      <c r="CV417" s="149"/>
      <c r="CW417" s="149"/>
      <c r="CX417" s="149"/>
      <c r="CY417" s="149"/>
      <c r="CZ417" s="149"/>
      <c r="DA417" s="149"/>
      <c r="DB417" s="149"/>
      <c r="DC417" s="149"/>
      <c r="DD417" s="149"/>
      <c r="DE417" s="149"/>
      <c r="DF417" s="149"/>
      <c r="DG417" s="149"/>
      <c r="DH417" s="149"/>
      <c r="DI417" s="149"/>
      <c r="DJ417" s="149"/>
      <c r="DK417" s="149"/>
      <c r="DL417" s="149"/>
      <c r="DM417" s="149"/>
      <c r="DN417" s="149"/>
      <c r="DO417" s="149"/>
      <c r="DP417" s="149"/>
      <c r="DQ417" s="149"/>
      <c r="DR417" s="149"/>
      <c r="DS417" s="149"/>
      <c r="DT417" s="149"/>
      <c r="DU417" s="149"/>
      <c r="DV417" s="149"/>
      <c r="DW417" s="149"/>
      <c r="DX417" s="149"/>
      <c r="DY417" s="149"/>
      <c r="DZ417" s="149"/>
      <c r="EA417" s="149"/>
      <c r="EB417" s="149"/>
      <c r="EC417" s="149"/>
      <c r="ED417" s="149"/>
      <c r="EE417" s="149"/>
      <c r="EF417" s="149"/>
      <c r="EG417" s="149"/>
      <c r="EH417" s="149"/>
      <c r="EI417" s="149"/>
      <c r="EJ417" s="149"/>
      <c r="EK417" s="149"/>
      <c r="EL417" s="149"/>
      <c r="EM417" s="149"/>
      <c r="EN417" s="149"/>
      <c r="EO417" s="149"/>
      <c r="EP417" s="149"/>
      <c r="EQ417" s="149"/>
      <c r="ER417" s="149"/>
      <c r="ES417" s="149"/>
      <c r="ET417" s="149"/>
      <c r="EU417" s="149"/>
      <c r="EV417" s="149"/>
      <c r="EW417" s="149"/>
      <c r="EX417" s="149"/>
      <c r="EY417" s="149"/>
      <c r="EZ417" s="149"/>
      <c r="FA417" s="149"/>
      <c r="FB417" s="149"/>
      <c r="FC417" s="149"/>
      <c r="FD417" s="149"/>
      <c r="FE417" s="149"/>
      <c r="FF417" s="149"/>
      <c r="FG417" s="149"/>
      <c r="FH417" s="149"/>
      <c r="FI417" s="149"/>
      <c r="FJ417" s="149"/>
      <c r="FK417" s="149"/>
      <c r="FL417" s="149"/>
      <c r="FM417" s="149"/>
      <c r="FN417" s="149"/>
      <c r="FO417" s="149"/>
      <c r="FP417" s="149"/>
      <c r="FQ417" s="149"/>
      <c r="FR417" s="149"/>
      <c r="FS417" s="149"/>
      <c r="FT417" s="149"/>
      <c r="FU417" s="149"/>
      <c r="FV417" s="149"/>
      <c r="FW417" s="149"/>
      <c r="FX417" s="149"/>
      <c r="FY417" s="149"/>
      <c r="FZ417" s="149"/>
      <c r="GA417" s="149"/>
      <c r="GB417" s="149"/>
      <c r="GC417" s="149"/>
      <c r="GD417" s="149"/>
      <c r="GE417" s="149"/>
      <c r="GF417" s="149"/>
      <c r="GG417" s="149"/>
      <c r="GH417" s="149"/>
      <c r="GI417" s="149"/>
      <c r="GJ417" s="149"/>
      <c r="GK417" s="149"/>
      <c r="GL417" s="149"/>
      <c r="GM417" s="149"/>
      <c r="GN417" s="149"/>
      <c r="GO417" s="149"/>
      <c r="GP417" s="149"/>
      <c r="GQ417" s="149"/>
      <c r="GR417" s="149"/>
      <c r="GS417" s="149"/>
      <c r="GT417" s="149"/>
      <c r="GU417" s="149"/>
      <c r="GV417" s="149"/>
      <c r="GW417" s="149"/>
      <c r="GX417" s="149"/>
      <c r="GY417" s="149"/>
      <c r="GZ417" s="149"/>
      <c r="HA417" s="149"/>
      <c r="HB417" s="149"/>
      <c r="HC417" s="149"/>
      <c r="HD417" s="149"/>
    </row>
    <row r="418" spans="1:212" s="148" customFormat="1">
      <c r="A418" s="161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  <c r="BI418" s="149"/>
      <c r="BJ418" s="149"/>
      <c r="BK418" s="149"/>
      <c r="BL418" s="149"/>
      <c r="BM418" s="149"/>
      <c r="BN418" s="149"/>
      <c r="BO418" s="149"/>
      <c r="BP418" s="149"/>
      <c r="BQ418" s="149"/>
      <c r="BR418" s="149"/>
      <c r="BS418" s="149"/>
      <c r="BT418" s="149"/>
      <c r="BU418" s="149"/>
      <c r="BV418" s="149"/>
      <c r="BW418" s="149"/>
      <c r="BX418" s="149"/>
      <c r="BY418" s="149"/>
      <c r="BZ418" s="149"/>
      <c r="CA418" s="149"/>
      <c r="CB418" s="149"/>
      <c r="CC418" s="149"/>
      <c r="CD418" s="149"/>
      <c r="CE418" s="149"/>
      <c r="CF418" s="149"/>
      <c r="CG418" s="149"/>
      <c r="CH418" s="149"/>
      <c r="CI418" s="149"/>
      <c r="CJ418" s="149"/>
      <c r="CK418" s="149"/>
      <c r="CL418" s="149"/>
      <c r="CM418" s="149"/>
      <c r="CN418" s="149"/>
      <c r="CO418" s="149"/>
      <c r="CP418" s="149"/>
      <c r="CQ418" s="149"/>
      <c r="CR418" s="149"/>
      <c r="CS418" s="149"/>
      <c r="CT418" s="149"/>
      <c r="CU418" s="149"/>
      <c r="CV418" s="149"/>
      <c r="CW418" s="149"/>
      <c r="CX418" s="149"/>
      <c r="CY418" s="149"/>
      <c r="CZ418" s="149"/>
      <c r="DA418" s="149"/>
      <c r="DB418" s="149"/>
      <c r="DC418" s="149"/>
      <c r="DD418" s="149"/>
      <c r="DE418" s="149"/>
      <c r="DF418" s="149"/>
      <c r="DG418" s="149"/>
      <c r="DH418" s="149"/>
      <c r="DI418" s="149"/>
      <c r="DJ418" s="149"/>
      <c r="DK418" s="149"/>
      <c r="DL418" s="149"/>
      <c r="DM418" s="149"/>
      <c r="DN418" s="149"/>
      <c r="DO418" s="149"/>
      <c r="DP418" s="149"/>
      <c r="DQ418" s="149"/>
      <c r="DR418" s="149"/>
      <c r="DS418" s="149"/>
      <c r="DT418" s="149"/>
      <c r="DU418" s="149"/>
      <c r="DV418" s="149"/>
      <c r="DW418" s="149"/>
      <c r="DX418" s="149"/>
      <c r="DY418" s="149"/>
      <c r="DZ418" s="149"/>
      <c r="EA418" s="149"/>
      <c r="EB418" s="149"/>
      <c r="EC418" s="149"/>
      <c r="ED418" s="149"/>
      <c r="EE418" s="149"/>
      <c r="EF418" s="149"/>
      <c r="EG418" s="149"/>
      <c r="EH418" s="149"/>
      <c r="EI418" s="149"/>
      <c r="EJ418" s="149"/>
      <c r="EK418" s="149"/>
      <c r="EL418" s="149"/>
      <c r="EM418" s="149"/>
      <c r="EN418" s="149"/>
      <c r="EO418" s="149"/>
      <c r="EP418" s="149"/>
      <c r="EQ418" s="149"/>
      <c r="ER418" s="149"/>
      <c r="ES418" s="149"/>
      <c r="ET418" s="149"/>
      <c r="EU418" s="149"/>
      <c r="EV418" s="149"/>
      <c r="EW418" s="149"/>
      <c r="EX418" s="149"/>
      <c r="EY418" s="149"/>
      <c r="EZ418" s="149"/>
      <c r="FA418" s="149"/>
      <c r="FB418" s="149"/>
      <c r="FC418" s="149"/>
      <c r="FD418" s="149"/>
      <c r="FE418" s="149"/>
      <c r="FF418" s="149"/>
      <c r="FG418" s="149"/>
      <c r="FH418" s="149"/>
      <c r="FI418" s="149"/>
      <c r="FJ418" s="149"/>
      <c r="FK418" s="149"/>
      <c r="FL418" s="149"/>
      <c r="FM418" s="149"/>
      <c r="FN418" s="149"/>
      <c r="FO418" s="149"/>
      <c r="FP418" s="149"/>
      <c r="FQ418" s="149"/>
      <c r="FR418" s="149"/>
      <c r="FS418" s="149"/>
      <c r="FT418" s="149"/>
      <c r="FU418" s="149"/>
      <c r="FV418" s="149"/>
      <c r="FW418" s="149"/>
      <c r="FX418" s="149"/>
      <c r="FY418" s="149"/>
      <c r="FZ418" s="149"/>
      <c r="GA418" s="149"/>
      <c r="GB418" s="149"/>
      <c r="GC418" s="149"/>
      <c r="GD418" s="149"/>
      <c r="GE418" s="149"/>
      <c r="GF418" s="149"/>
      <c r="GG418" s="149"/>
      <c r="GH418" s="149"/>
      <c r="GI418" s="149"/>
      <c r="GJ418" s="149"/>
      <c r="GK418" s="149"/>
      <c r="GL418" s="149"/>
      <c r="GM418" s="149"/>
      <c r="GN418" s="149"/>
      <c r="GO418" s="149"/>
      <c r="GP418" s="149"/>
      <c r="GQ418" s="149"/>
      <c r="GR418" s="149"/>
      <c r="GS418" s="149"/>
      <c r="GT418" s="149"/>
      <c r="GU418" s="149"/>
      <c r="GV418" s="149"/>
      <c r="GW418" s="149"/>
      <c r="GX418" s="149"/>
      <c r="GY418" s="149"/>
      <c r="GZ418" s="149"/>
      <c r="HA418" s="149"/>
      <c r="HB418" s="149"/>
      <c r="HC418" s="149"/>
      <c r="HD418" s="149"/>
    </row>
    <row r="419" spans="1:212" s="148" customFormat="1">
      <c r="A419" s="161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  <c r="AM419" s="149"/>
      <c r="AN419" s="149"/>
      <c r="AO419" s="149"/>
      <c r="AP419" s="149"/>
      <c r="AQ419" s="149"/>
      <c r="AR419" s="149"/>
      <c r="AS419" s="149"/>
      <c r="AT419" s="149"/>
      <c r="AU419" s="149"/>
      <c r="AV419" s="149"/>
      <c r="AW419" s="149"/>
      <c r="AX419" s="149"/>
      <c r="AY419" s="149"/>
      <c r="AZ419" s="149"/>
      <c r="BA419" s="149"/>
      <c r="BB419" s="149"/>
      <c r="BC419" s="149"/>
      <c r="BD419" s="149"/>
      <c r="BE419" s="149"/>
      <c r="BF419" s="149"/>
      <c r="BG419" s="149"/>
      <c r="BH419" s="149"/>
      <c r="BI419" s="149"/>
      <c r="BJ419" s="149"/>
      <c r="BK419" s="149"/>
      <c r="BL419" s="149"/>
      <c r="BM419" s="149"/>
      <c r="BN419" s="149"/>
      <c r="BO419" s="149"/>
      <c r="BP419" s="149"/>
      <c r="BQ419" s="149"/>
      <c r="BR419" s="149"/>
      <c r="BS419" s="149"/>
      <c r="BT419" s="149"/>
      <c r="BU419" s="149"/>
      <c r="BV419" s="149"/>
      <c r="BW419" s="149"/>
      <c r="BX419" s="149"/>
      <c r="BY419" s="149"/>
      <c r="BZ419" s="149"/>
      <c r="CA419" s="149"/>
      <c r="CB419" s="149"/>
      <c r="CC419" s="149"/>
      <c r="CD419" s="149"/>
      <c r="CE419" s="149"/>
      <c r="CF419" s="149"/>
      <c r="CG419" s="149"/>
      <c r="CH419" s="149"/>
      <c r="CI419" s="149"/>
      <c r="CJ419" s="149"/>
      <c r="CK419" s="149"/>
      <c r="CL419" s="149"/>
      <c r="CM419" s="149"/>
      <c r="CN419" s="149"/>
      <c r="CO419" s="149"/>
      <c r="CP419" s="149"/>
      <c r="CQ419" s="149"/>
      <c r="CR419" s="149"/>
      <c r="CS419" s="149"/>
      <c r="CT419" s="149"/>
      <c r="CU419" s="149"/>
      <c r="CV419" s="149"/>
      <c r="CW419" s="149"/>
      <c r="CX419" s="149"/>
      <c r="CY419" s="149"/>
      <c r="CZ419" s="149"/>
      <c r="DA419" s="149"/>
      <c r="DB419" s="149"/>
      <c r="DC419" s="149"/>
      <c r="DD419" s="149"/>
      <c r="DE419" s="149"/>
      <c r="DF419" s="149"/>
      <c r="DG419" s="149"/>
      <c r="DH419" s="149"/>
      <c r="DI419" s="149"/>
      <c r="DJ419" s="149"/>
      <c r="DK419" s="149"/>
      <c r="DL419" s="149"/>
      <c r="DM419" s="149"/>
      <c r="DN419" s="149"/>
      <c r="DO419" s="149"/>
      <c r="DP419" s="149"/>
      <c r="DQ419" s="149"/>
      <c r="DR419" s="149"/>
      <c r="DS419" s="149"/>
      <c r="DT419" s="149"/>
      <c r="DU419" s="149"/>
      <c r="DV419" s="149"/>
      <c r="DW419" s="149"/>
      <c r="DX419" s="149"/>
      <c r="DY419" s="149"/>
      <c r="DZ419" s="149"/>
      <c r="EA419" s="149"/>
      <c r="EB419" s="149"/>
      <c r="EC419" s="149"/>
      <c r="ED419" s="149"/>
      <c r="EE419" s="149"/>
      <c r="EF419" s="149"/>
      <c r="EG419" s="149"/>
      <c r="EH419" s="149"/>
      <c r="EI419" s="149"/>
      <c r="EJ419" s="149"/>
      <c r="EK419" s="149"/>
      <c r="EL419" s="149"/>
      <c r="EM419" s="149"/>
      <c r="EN419" s="149"/>
      <c r="EO419" s="149"/>
      <c r="EP419" s="149"/>
      <c r="EQ419" s="149"/>
      <c r="ER419" s="149"/>
      <c r="ES419" s="149"/>
      <c r="ET419" s="149"/>
      <c r="EU419" s="149"/>
      <c r="EV419" s="149"/>
      <c r="EW419" s="149"/>
      <c r="EX419" s="149"/>
      <c r="EY419" s="149"/>
      <c r="EZ419" s="149"/>
      <c r="FA419" s="149"/>
      <c r="FB419" s="149"/>
      <c r="FC419" s="149"/>
      <c r="FD419" s="149"/>
      <c r="FE419" s="149"/>
      <c r="FF419" s="149"/>
      <c r="FG419" s="149"/>
      <c r="FH419" s="149"/>
      <c r="FI419" s="149"/>
      <c r="FJ419" s="149"/>
      <c r="FK419" s="149"/>
      <c r="FL419" s="149"/>
      <c r="FM419" s="149"/>
      <c r="FN419" s="149"/>
      <c r="FO419" s="149"/>
      <c r="FP419" s="149"/>
      <c r="FQ419" s="149"/>
      <c r="FR419" s="149"/>
      <c r="FS419" s="149"/>
      <c r="FT419" s="149"/>
      <c r="FU419" s="149"/>
      <c r="FV419" s="149"/>
      <c r="FW419" s="149"/>
      <c r="FX419" s="149"/>
      <c r="FY419" s="149"/>
      <c r="FZ419" s="149"/>
      <c r="GA419" s="149"/>
      <c r="GB419" s="149"/>
      <c r="GC419" s="149"/>
      <c r="GD419" s="149"/>
      <c r="GE419" s="149"/>
      <c r="GF419" s="149"/>
      <c r="GG419" s="149"/>
      <c r="GH419" s="149"/>
      <c r="GI419" s="149"/>
      <c r="GJ419" s="149"/>
      <c r="GK419" s="149"/>
      <c r="GL419" s="149"/>
      <c r="GM419" s="149"/>
      <c r="GN419" s="149"/>
      <c r="GO419" s="149"/>
      <c r="GP419" s="149"/>
      <c r="GQ419" s="149"/>
      <c r="GR419" s="149"/>
      <c r="GS419" s="149"/>
      <c r="GT419" s="149"/>
      <c r="GU419" s="149"/>
      <c r="GV419" s="149"/>
      <c r="GW419" s="149"/>
      <c r="GX419" s="149"/>
      <c r="GY419" s="149"/>
      <c r="GZ419" s="149"/>
      <c r="HA419" s="149"/>
      <c r="HB419" s="149"/>
      <c r="HC419" s="149"/>
      <c r="HD419" s="149"/>
    </row>
    <row r="420" spans="1:212" s="148" customFormat="1">
      <c r="A420" s="161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  <c r="BI420" s="149"/>
      <c r="BJ420" s="149"/>
      <c r="BK420" s="149"/>
      <c r="BL420" s="149"/>
      <c r="BM420" s="149"/>
      <c r="BN420" s="149"/>
      <c r="BO420" s="149"/>
      <c r="BP420" s="149"/>
      <c r="BQ420" s="149"/>
      <c r="BR420" s="149"/>
      <c r="BS420" s="149"/>
      <c r="BT420" s="149"/>
      <c r="BU420" s="149"/>
      <c r="BV420" s="149"/>
      <c r="BW420" s="149"/>
      <c r="BX420" s="149"/>
      <c r="BY420" s="149"/>
      <c r="BZ420" s="149"/>
      <c r="CA420" s="149"/>
      <c r="CB420" s="149"/>
      <c r="CC420" s="149"/>
      <c r="CD420" s="149"/>
      <c r="CE420" s="149"/>
      <c r="CF420" s="149"/>
      <c r="CG420" s="149"/>
      <c r="CH420" s="149"/>
      <c r="CI420" s="149"/>
      <c r="CJ420" s="149"/>
      <c r="CK420" s="149"/>
      <c r="CL420" s="149"/>
      <c r="CM420" s="149"/>
      <c r="CN420" s="149"/>
      <c r="CO420" s="149"/>
      <c r="CP420" s="149"/>
      <c r="CQ420" s="149"/>
      <c r="CR420" s="149"/>
      <c r="CS420" s="149"/>
      <c r="CT420" s="149"/>
      <c r="CU420" s="149"/>
      <c r="CV420" s="149"/>
      <c r="CW420" s="149"/>
      <c r="CX420" s="149"/>
      <c r="CY420" s="149"/>
      <c r="CZ420" s="149"/>
      <c r="DA420" s="149"/>
      <c r="DB420" s="149"/>
      <c r="DC420" s="149"/>
      <c r="DD420" s="149"/>
      <c r="DE420" s="149"/>
      <c r="DF420" s="149"/>
      <c r="DG420" s="149"/>
      <c r="DH420" s="149"/>
      <c r="DI420" s="149"/>
      <c r="DJ420" s="149"/>
      <c r="DK420" s="149"/>
      <c r="DL420" s="149"/>
      <c r="DM420" s="149"/>
      <c r="DN420" s="149"/>
      <c r="DO420" s="149"/>
      <c r="DP420" s="149"/>
      <c r="DQ420" s="149"/>
      <c r="DR420" s="149"/>
      <c r="DS420" s="149"/>
      <c r="DT420" s="149"/>
      <c r="DU420" s="149"/>
      <c r="DV420" s="149"/>
      <c r="DW420" s="149"/>
      <c r="DX420" s="149"/>
      <c r="DY420" s="149"/>
      <c r="DZ420" s="149"/>
      <c r="EA420" s="149"/>
      <c r="EB420" s="149"/>
      <c r="EC420" s="149"/>
      <c r="ED420" s="149"/>
      <c r="EE420" s="149"/>
      <c r="EF420" s="149"/>
      <c r="EG420" s="149"/>
      <c r="EH420" s="149"/>
      <c r="EI420" s="149"/>
      <c r="EJ420" s="149"/>
      <c r="EK420" s="149"/>
      <c r="EL420" s="149"/>
      <c r="EM420" s="149"/>
      <c r="EN420" s="149"/>
      <c r="EO420" s="149"/>
      <c r="EP420" s="149"/>
      <c r="EQ420" s="149"/>
      <c r="ER420" s="149"/>
      <c r="ES420" s="149"/>
      <c r="ET420" s="149"/>
      <c r="EU420" s="149"/>
      <c r="EV420" s="149"/>
      <c r="EW420" s="149"/>
      <c r="EX420" s="149"/>
      <c r="EY420" s="149"/>
      <c r="EZ420" s="149"/>
      <c r="FA420" s="149"/>
      <c r="FB420" s="149"/>
      <c r="FC420" s="149"/>
      <c r="FD420" s="149"/>
      <c r="FE420" s="149"/>
      <c r="FF420" s="149"/>
      <c r="FG420" s="149"/>
      <c r="FH420" s="149"/>
      <c r="FI420" s="149"/>
      <c r="FJ420" s="149"/>
      <c r="FK420" s="149"/>
      <c r="FL420" s="149"/>
      <c r="FM420" s="149"/>
      <c r="FN420" s="149"/>
      <c r="FO420" s="149"/>
      <c r="FP420" s="149"/>
      <c r="FQ420" s="149"/>
      <c r="FR420" s="149"/>
      <c r="FS420" s="149"/>
      <c r="FT420" s="149"/>
      <c r="FU420" s="149"/>
      <c r="FV420" s="149"/>
      <c r="FW420" s="149"/>
      <c r="FX420" s="149"/>
      <c r="FY420" s="149"/>
      <c r="FZ420" s="149"/>
      <c r="GA420" s="149"/>
      <c r="GB420" s="149"/>
      <c r="GC420" s="149"/>
      <c r="GD420" s="149"/>
      <c r="GE420" s="149"/>
      <c r="GF420" s="149"/>
      <c r="GG420" s="149"/>
      <c r="GH420" s="149"/>
      <c r="GI420" s="149"/>
      <c r="GJ420" s="149"/>
      <c r="GK420" s="149"/>
      <c r="GL420" s="149"/>
      <c r="GM420" s="149"/>
      <c r="GN420" s="149"/>
      <c r="GO420" s="149"/>
      <c r="GP420" s="149"/>
      <c r="GQ420" s="149"/>
      <c r="GR420" s="149"/>
      <c r="GS420" s="149"/>
      <c r="GT420" s="149"/>
      <c r="GU420" s="149"/>
      <c r="GV420" s="149"/>
      <c r="GW420" s="149"/>
      <c r="GX420" s="149"/>
      <c r="GY420" s="149"/>
      <c r="GZ420" s="149"/>
      <c r="HA420" s="149"/>
      <c r="HB420" s="149"/>
      <c r="HC420" s="149"/>
      <c r="HD420" s="149"/>
    </row>
    <row r="421" spans="1:212" s="148" customFormat="1">
      <c r="A421" s="161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  <c r="BI421" s="149"/>
      <c r="BJ421" s="149"/>
      <c r="BK421" s="149"/>
      <c r="BL421" s="149"/>
      <c r="BM421" s="149"/>
      <c r="BN421" s="149"/>
      <c r="BO421" s="149"/>
      <c r="BP421" s="149"/>
      <c r="BQ421" s="149"/>
      <c r="BR421" s="149"/>
      <c r="BS421" s="149"/>
      <c r="BT421" s="149"/>
      <c r="BU421" s="149"/>
      <c r="BV421" s="149"/>
      <c r="BW421" s="149"/>
      <c r="BX421" s="149"/>
      <c r="BY421" s="149"/>
      <c r="BZ421" s="149"/>
      <c r="CA421" s="149"/>
      <c r="CB421" s="149"/>
      <c r="CC421" s="149"/>
      <c r="CD421" s="149"/>
      <c r="CE421" s="149"/>
      <c r="CF421" s="149"/>
      <c r="CG421" s="149"/>
      <c r="CH421" s="149"/>
      <c r="CI421" s="149"/>
      <c r="CJ421" s="149"/>
      <c r="CK421" s="149"/>
      <c r="CL421" s="149"/>
      <c r="CM421" s="149"/>
      <c r="CN421" s="149"/>
      <c r="CO421" s="149"/>
      <c r="CP421" s="149"/>
      <c r="CQ421" s="149"/>
      <c r="CR421" s="149"/>
      <c r="CS421" s="149"/>
      <c r="CT421" s="149"/>
      <c r="CU421" s="149"/>
      <c r="CV421" s="149"/>
      <c r="CW421" s="149"/>
      <c r="CX421" s="149"/>
      <c r="CY421" s="149"/>
      <c r="CZ421" s="149"/>
      <c r="DA421" s="149"/>
      <c r="DB421" s="149"/>
      <c r="DC421" s="149"/>
      <c r="DD421" s="149"/>
      <c r="DE421" s="149"/>
      <c r="DF421" s="149"/>
      <c r="DG421" s="149"/>
      <c r="DH421" s="149"/>
      <c r="DI421" s="149"/>
      <c r="DJ421" s="149"/>
      <c r="DK421" s="149"/>
      <c r="DL421" s="149"/>
      <c r="DM421" s="149"/>
      <c r="DN421" s="149"/>
      <c r="DO421" s="149"/>
      <c r="DP421" s="149"/>
      <c r="DQ421" s="149"/>
      <c r="DR421" s="149"/>
      <c r="DS421" s="149"/>
      <c r="DT421" s="149"/>
      <c r="DU421" s="149"/>
      <c r="DV421" s="149"/>
      <c r="DW421" s="149"/>
      <c r="DX421" s="149"/>
      <c r="DY421" s="149"/>
      <c r="DZ421" s="149"/>
      <c r="EA421" s="149"/>
      <c r="EB421" s="149"/>
      <c r="EC421" s="149"/>
      <c r="ED421" s="149"/>
      <c r="EE421" s="149"/>
      <c r="EF421" s="149"/>
      <c r="EG421" s="149"/>
      <c r="EH421" s="149"/>
      <c r="EI421" s="149"/>
      <c r="EJ421" s="149"/>
      <c r="EK421" s="149"/>
      <c r="EL421" s="149"/>
      <c r="EM421" s="149"/>
      <c r="EN421" s="149"/>
      <c r="EO421" s="149"/>
      <c r="EP421" s="149"/>
      <c r="EQ421" s="149"/>
      <c r="ER421" s="149"/>
      <c r="ES421" s="149"/>
      <c r="ET421" s="149"/>
      <c r="EU421" s="149"/>
      <c r="EV421" s="149"/>
      <c r="EW421" s="149"/>
      <c r="EX421" s="149"/>
      <c r="EY421" s="149"/>
      <c r="EZ421" s="149"/>
      <c r="FA421" s="149"/>
      <c r="FB421" s="149"/>
      <c r="FC421" s="149"/>
      <c r="FD421" s="149"/>
      <c r="FE421" s="149"/>
      <c r="FF421" s="149"/>
      <c r="FG421" s="149"/>
      <c r="FH421" s="149"/>
      <c r="FI421" s="149"/>
      <c r="FJ421" s="149"/>
      <c r="FK421" s="149"/>
      <c r="FL421" s="149"/>
      <c r="FM421" s="149"/>
      <c r="FN421" s="149"/>
      <c r="FO421" s="149"/>
      <c r="FP421" s="149"/>
      <c r="FQ421" s="149"/>
      <c r="FR421" s="149"/>
      <c r="FS421" s="149"/>
      <c r="FT421" s="149"/>
      <c r="FU421" s="149"/>
      <c r="FV421" s="149"/>
      <c r="FW421" s="149"/>
      <c r="FX421" s="149"/>
      <c r="FY421" s="149"/>
      <c r="FZ421" s="149"/>
      <c r="GA421" s="149"/>
      <c r="GB421" s="149"/>
      <c r="GC421" s="149"/>
      <c r="GD421" s="149"/>
      <c r="GE421" s="149"/>
      <c r="GF421" s="149"/>
      <c r="GG421" s="149"/>
      <c r="GH421" s="149"/>
      <c r="GI421" s="149"/>
      <c r="GJ421" s="149"/>
      <c r="GK421" s="149"/>
      <c r="GL421" s="149"/>
      <c r="GM421" s="149"/>
      <c r="GN421" s="149"/>
      <c r="GO421" s="149"/>
      <c r="GP421" s="149"/>
      <c r="GQ421" s="149"/>
      <c r="GR421" s="149"/>
      <c r="GS421" s="149"/>
      <c r="GT421" s="149"/>
      <c r="GU421" s="149"/>
      <c r="GV421" s="149"/>
      <c r="GW421" s="149"/>
      <c r="GX421" s="149"/>
      <c r="GY421" s="149"/>
      <c r="GZ421" s="149"/>
      <c r="HA421" s="149"/>
      <c r="HB421" s="149"/>
      <c r="HC421" s="149"/>
      <c r="HD421" s="149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3" firstPageNumber="45" fitToHeight="0" orientation="portrait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Zeros="0" workbookViewId="0"/>
  </sheetViews>
  <sheetFormatPr defaultColWidth="9" defaultRowHeight="15.6"/>
  <cols>
    <col min="1" max="1" width="34.8984375" style="130" customWidth="1"/>
    <col min="2" max="2" width="11.8984375" style="130" customWidth="1"/>
    <col min="3" max="3" width="10.19921875" style="130" customWidth="1"/>
    <col min="4" max="4" width="11.59765625" style="130" customWidth="1"/>
    <col min="5" max="5" width="11.09765625" style="130" customWidth="1"/>
    <col min="6" max="244" width="9" style="130"/>
    <col min="245" max="245" width="42.69921875" style="130" customWidth="1"/>
    <col min="246" max="246" width="11.8984375" style="130" customWidth="1"/>
    <col min="247" max="247" width="11.19921875" style="130" customWidth="1"/>
    <col min="248" max="248" width="11.59765625" style="130" customWidth="1"/>
    <col min="249" max="249" width="12.19921875" style="130" customWidth="1"/>
    <col min="250" max="500" width="9" style="130"/>
    <col min="501" max="501" width="42.69921875" style="130" customWidth="1"/>
    <col min="502" max="502" width="11.8984375" style="130" customWidth="1"/>
    <col min="503" max="503" width="11.19921875" style="130" customWidth="1"/>
    <col min="504" max="504" width="11.59765625" style="130" customWidth="1"/>
    <col min="505" max="505" width="12.19921875" style="130" customWidth="1"/>
    <col min="506" max="756" width="9" style="130"/>
    <col min="757" max="757" width="42.69921875" style="130" customWidth="1"/>
    <col min="758" max="758" width="11.8984375" style="130" customWidth="1"/>
    <col min="759" max="759" width="11.19921875" style="130" customWidth="1"/>
    <col min="760" max="760" width="11.59765625" style="130" customWidth="1"/>
    <col min="761" max="761" width="12.19921875" style="130" customWidth="1"/>
    <col min="762" max="1012" width="9" style="130"/>
    <col min="1013" max="1013" width="42.69921875" style="130" customWidth="1"/>
    <col min="1014" max="1014" width="11.8984375" style="130" customWidth="1"/>
    <col min="1015" max="1015" width="11.19921875" style="130" customWidth="1"/>
    <col min="1016" max="1016" width="11.59765625" style="130" customWidth="1"/>
    <col min="1017" max="1017" width="12.19921875" style="130" customWidth="1"/>
    <col min="1018" max="1268" width="9" style="130"/>
    <col min="1269" max="1269" width="42.69921875" style="130" customWidth="1"/>
    <col min="1270" max="1270" width="11.8984375" style="130" customWidth="1"/>
    <col min="1271" max="1271" width="11.19921875" style="130" customWidth="1"/>
    <col min="1272" max="1272" width="11.59765625" style="130" customWidth="1"/>
    <col min="1273" max="1273" width="12.19921875" style="130" customWidth="1"/>
    <col min="1274" max="1524" width="9" style="130"/>
    <col min="1525" max="1525" width="42.69921875" style="130" customWidth="1"/>
    <col min="1526" max="1526" width="11.8984375" style="130" customWidth="1"/>
    <col min="1527" max="1527" width="11.19921875" style="130" customWidth="1"/>
    <col min="1528" max="1528" width="11.59765625" style="130" customWidth="1"/>
    <col min="1529" max="1529" width="12.19921875" style="130" customWidth="1"/>
    <col min="1530" max="1780" width="9" style="130"/>
    <col min="1781" max="1781" width="42.69921875" style="130" customWidth="1"/>
    <col min="1782" max="1782" width="11.8984375" style="130" customWidth="1"/>
    <col min="1783" max="1783" width="11.19921875" style="130" customWidth="1"/>
    <col min="1784" max="1784" width="11.59765625" style="130" customWidth="1"/>
    <col min="1785" max="1785" width="12.19921875" style="130" customWidth="1"/>
    <col min="1786" max="2036" width="9" style="130"/>
    <col min="2037" max="2037" width="42.69921875" style="130" customWidth="1"/>
    <col min="2038" max="2038" width="11.8984375" style="130" customWidth="1"/>
    <col min="2039" max="2039" width="11.19921875" style="130" customWidth="1"/>
    <col min="2040" max="2040" width="11.59765625" style="130" customWidth="1"/>
    <col min="2041" max="2041" width="12.19921875" style="130" customWidth="1"/>
    <col min="2042" max="2292" width="9" style="130"/>
    <col min="2293" max="2293" width="42.69921875" style="130" customWidth="1"/>
    <col min="2294" max="2294" width="11.8984375" style="130" customWidth="1"/>
    <col min="2295" max="2295" width="11.19921875" style="130" customWidth="1"/>
    <col min="2296" max="2296" width="11.59765625" style="130" customWidth="1"/>
    <col min="2297" max="2297" width="12.19921875" style="130" customWidth="1"/>
    <col min="2298" max="2548" width="9" style="130"/>
    <col min="2549" max="2549" width="42.69921875" style="130" customWidth="1"/>
    <col min="2550" max="2550" width="11.8984375" style="130" customWidth="1"/>
    <col min="2551" max="2551" width="11.19921875" style="130" customWidth="1"/>
    <col min="2552" max="2552" width="11.59765625" style="130" customWidth="1"/>
    <col min="2553" max="2553" width="12.19921875" style="130" customWidth="1"/>
    <col min="2554" max="2804" width="9" style="130"/>
    <col min="2805" max="2805" width="42.69921875" style="130" customWidth="1"/>
    <col min="2806" max="2806" width="11.8984375" style="130" customWidth="1"/>
    <col min="2807" max="2807" width="11.19921875" style="130" customWidth="1"/>
    <col min="2808" max="2808" width="11.59765625" style="130" customWidth="1"/>
    <col min="2809" max="2809" width="12.19921875" style="130" customWidth="1"/>
    <col min="2810" max="3060" width="9" style="130"/>
    <col min="3061" max="3061" width="42.69921875" style="130" customWidth="1"/>
    <col min="3062" max="3062" width="11.8984375" style="130" customWidth="1"/>
    <col min="3063" max="3063" width="11.19921875" style="130" customWidth="1"/>
    <col min="3064" max="3064" width="11.59765625" style="130" customWidth="1"/>
    <col min="3065" max="3065" width="12.19921875" style="130" customWidth="1"/>
    <col min="3066" max="3316" width="9" style="130"/>
    <col min="3317" max="3317" width="42.69921875" style="130" customWidth="1"/>
    <col min="3318" max="3318" width="11.8984375" style="130" customWidth="1"/>
    <col min="3319" max="3319" width="11.19921875" style="130" customWidth="1"/>
    <col min="3320" max="3320" width="11.59765625" style="130" customWidth="1"/>
    <col min="3321" max="3321" width="12.19921875" style="130" customWidth="1"/>
    <col min="3322" max="3572" width="9" style="130"/>
    <col min="3573" max="3573" width="42.69921875" style="130" customWidth="1"/>
    <col min="3574" max="3574" width="11.8984375" style="130" customWidth="1"/>
    <col min="3575" max="3575" width="11.19921875" style="130" customWidth="1"/>
    <col min="3576" max="3576" width="11.59765625" style="130" customWidth="1"/>
    <col min="3577" max="3577" width="12.19921875" style="130" customWidth="1"/>
    <col min="3578" max="3828" width="9" style="130"/>
    <col min="3829" max="3829" width="42.69921875" style="130" customWidth="1"/>
    <col min="3830" max="3830" width="11.8984375" style="130" customWidth="1"/>
    <col min="3831" max="3831" width="11.19921875" style="130" customWidth="1"/>
    <col min="3832" max="3832" width="11.59765625" style="130" customWidth="1"/>
    <col min="3833" max="3833" width="12.19921875" style="130" customWidth="1"/>
    <col min="3834" max="4084" width="9" style="130"/>
    <col min="4085" max="4085" width="42.69921875" style="130" customWidth="1"/>
    <col min="4086" max="4086" width="11.8984375" style="130" customWidth="1"/>
    <col min="4087" max="4087" width="11.19921875" style="130" customWidth="1"/>
    <col min="4088" max="4088" width="11.59765625" style="130" customWidth="1"/>
    <col min="4089" max="4089" width="12.19921875" style="130" customWidth="1"/>
    <col min="4090" max="4340" width="9" style="130"/>
    <col min="4341" max="4341" width="42.69921875" style="130" customWidth="1"/>
    <col min="4342" max="4342" width="11.8984375" style="130" customWidth="1"/>
    <col min="4343" max="4343" width="11.19921875" style="130" customWidth="1"/>
    <col min="4344" max="4344" width="11.59765625" style="130" customWidth="1"/>
    <col min="4345" max="4345" width="12.19921875" style="130" customWidth="1"/>
    <col min="4346" max="4596" width="9" style="130"/>
    <col min="4597" max="4597" width="42.69921875" style="130" customWidth="1"/>
    <col min="4598" max="4598" width="11.8984375" style="130" customWidth="1"/>
    <col min="4599" max="4599" width="11.19921875" style="130" customWidth="1"/>
    <col min="4600" max="4600" width="11.59765625" style="130" customWidth="1"/>
    <col min="4601" max="4601" width="12.19921875" style="130" customWidth="1"/>
    <col min="4602" max="4852" width="9" style="130"/>
    <col min="4853" max="4853" width="42.69921875" style="130" customWidth="1"/>
    <col min="4854" max="4854" width="11.8984375" style="130" customWidth="1"/>
    <col min="4855" max="4855" width="11.19921875" style="130" customWidth="1"/>
    <col min="4856" max="4856" width="11.59765625" style="130" customWidth="1"/>
    <col min="4857" max="4857" width="12.19921875" style="130" customWidth="1"/>
    <col min="4858" max="5108" width="9" style="130"/>
    <col min="5109" max="5109" width="42.69921875" style="130" customWidth="1"/>
    <col min="5110" max="5110" width="11.8984375" style="130" customWidth="1"/>
    <col min="5111" max="5111" width="11.19921875" style="130" customWidth="1"/>
    <col min="5112" max="5112" width="11.59765625" style="130" customWidth="1"/>
    <col min="5113" max="5113" width="12.19921875" style="130" customWidth="1"/>
    <col min="5114" max="5364" width="9" style="130"/>
    <col min="5365" max="5365" width="42.69921875" style="130" customWidth="1"/>
    <col min="5366" max="5366" width="11.8984375" style="130" customWidth="1"/>
    <col min="5367" max="5367" width="11.19921875" style="130" customWidth="1"/>
    <col min="5368" max="5368" width="11.59765625" style="130" customWidth="1"/>
    <col min="5369" max="5369" width="12.19921875" style="130" customWidth="1"/>
    <col min="5370" max="5620" width="9" style="130"/>
    <col min="5621" max="5621" width="42.69921875" style="130" customWidth="1"/>
    <col min="5622" max="5622" width="11.8984375" style="130" customWidth="1"/>
    <col min="5623" max="5623" width="11.19921875" style="130" customWidth="1"/>
    <col min="5624" max="5624" width="11.59765625" style="130" customWidth="1"/>
    <col min="5625" max="5625" width="12.19921875" style="130" customWidth="1"/>
    <col min="5626" max="5876" width="9" style="130"/>
    <col min="5877" max="5877" width="42.69921875" style="130" customWidth="1"/>
    <col min="5878" max="5878" width="11.8984375" style="130" customWidth="1"/>
    <col min="5879" max="5879" width="11.19921875" style="130" customWidth="1"/>
    <col min="5880" max="5880" width="11.59765625" style="130" customWidth="1"/>
    <col min="5881" max="5881" width="12.19921875" style="130" customWidth="1"/>
    <col min="5882" max="6132" width="9" style="130"/>
    <col min="6133" max="6133" width="42.69921875" style="130" customWidth="1"/>
    <col min="6134" max="6134" width="11.8984375" style="130" customWidth="1"/>
    <col min="6135" max="6135" width="11.19921875" style="130" customWidth="1"/>
    <col min="6136" max="6136" width="11.59765625" style="130" customWidth="1"/>
    <col min="6137" max="6137" width="12.19921875" style="130" customWidth="1"/>
    <col min="6138" max="6388" width="9" style="130"/>
    <col min="6389" max="6389" width="42.69921875" style="130" customWidth="1"/>
    <col min="6390" max="6390" width="11.8984375" style="130" customWidth="1"/>
    <col min="6391" max="6391" width="11.19921875" style="130" customWidth="1"/>
    <col min="6392" max="6392" width="11.59765625" style="130" customWidth="1"/>
    <col min="6393" max="6393" width="12.19921875" style="130" customWidth="1"/>
    <col min="6394" max="6644" width="9" style="130"/>
    <col min="6645" max="6645" width="42.69921875" style="130" customWidth="1"/>
    <col min="6646" max="6646" width="11.8984375" style="130" customWidth="1"/>
    <col min="6647" max="6647" width="11.19921875" style="130" customWidth="1"/>
    <col min="6648" max="6648" width="11.59765625" style="130" customWidth="1"/>
    <col min="6649" max="6649" width="12.19921875" style="130" customWidth="1"/>
    <col min="6650" max="6900" width="9" style="130"/>
    <col min="6901" max="6901" width="42.69921875" style="130" customWidth="1"/>
    <col min="6902" max="6902" width="11.8984375" style="130" customWidth="1"/>
    <col min="6903" max="6903" width="11.19921875" style="130" customWidth="1"/>
    <col min="6904" max="6904" width="11.59765625" style="130" customWidth="1"/>
    <col min="6905" max="6905" width="12.19921875" style="130" customWidth="1"/>
    <col min="6906" max="7156" width="9" style="130"/>
    <col min="7157" max="7157" width="42.69921875" style="130" customWidth="1"/>
    <col min="7158" max="7158" width="11.8984375" style="130" customWidth="1"/>
    <col min="7159" max="7159" width="11.19921875" style="130" customWidth="1"/>
    <col min="7160" max="7160" width="11.59765625" style="130" customWidth="1"/>
    <col min="7161" max="7161" width="12.19921875" style="130" customWidth="1"/>
    <col min="7162" max="7412" width="9" style="130"/>
    <col min="7413" max="7413" width="42.69921875" style="130" customWidth="1"/>
    <col min="7414" max="7414" width="11.8984375" style="130" customWidth="1"/>
    <col min="7415" max="7415" width="11.19921875" style="130" customWidth="1"/>
    <col min="7416" max="7416" width="11.59765625" style="130" customWidth="1"/>
    <col min="7417" max="7417" width="12.19921875" style="130" customWidth="1"/>
    <col min="7418" max="7668" width="9" style="130"/>
    <col min="7669" max="7669" width="42.69921875" style="130" customWidth="1"/>
    <col min="7670" max="7670" width="11.8984375" style="130" customWidth="1"/>
    <col min="7671" max="7671" width="11.19921875" style="130" customWidth="1"/>
    <col min="7672" max="7672" width="11.59765625" style="130" customWidth="1"/>
    <col min="7673" max="7673" width="12.19921875" style="130" customWidth="1"/>
    <col min="7674" max="7924" width="9" style="130"/>
    <col min="7925" max="7925" width="42.69921875" style="130" customWidth="1"/>
    <col min="7926" max="7926" width="11.8984375" style="130" customWidth="1"/>
    <col min="7927" max="7927" width="11.19921875" style="130" customWidth="1"/>
    <col min="7928" max="7928" width="11.59765625" style="130" customWidth="1"/>
    <col min="7929" max="7929" width="12.19921875" style="130" customWidth="1"/>
    <col min="7930" max="8180" width="9" style="130"/>
    <col min="8181" max="8181" width="42.69921875" style="130" customWidth="1"/>
    <col min="8182" max="8182" width="11.8984375" style="130" customWidth="1"/>
    <col min="8183" max="8183" width="11.19921875" style="130" customWidth="1"/>
    <col min="8184" max="8184" width="11.59765625" style="130" customWidth="1"/>
    <col min="8185" max="8185" width="12.19921875" style="130" customWidth="1"/>
    <col min="8186" max="8436" width="9" style="130"/>
    <col min="8437" max="8437" width="42.69921875" style="130" customWidth="1"/>
    <col min="8438" max="8438" width="11.8984375" style="130" customWidth="1"/>
    <col min="8439" max="8439" width="11.19921875" style="130" customWidth="1"/>
    <col min="8440" max="8440" width="11.59765625" style="130" customWidth="1"/>
    <col min="8441" max="8441" width="12.19921875" style="130" customWidth="1"/>
    <col min="8442" max="8692" width="9" style="130"/>
    <col min="8693" max="8693" width="42.69921875" style="130" customWidth="1"/>
    <col min="8694" max="8694" width="11.8984375" style="130" customWidth="1"/>
    <col min="8695" max="8695" width="11.19921875" style="130" customWidth="1"/>
    <col min="8696" max="8696" width="11.59765625" style="130" customWidth="1"/>
    <col min="8697" max="8697" width="12.19921875" style="130" customWidth="1"/>
    <col min="8698" max="8948" width="9" style="130"/>
    <col min="8949" max="8949" width="42.69921875" style="130" customWidth="1"/>
    <col min="8950" max="8950" width="11.8984375" style="130" customWidth="1"/>
    <col min="8951" max="8951" width="11.19921875" style="130" customWidth="1"/>
    <col min="8952" max="8952" width="11.59765625" style="130" customWidth="1"/>
    <col min="8953" max="8953" width="12.19921875" style="130" customWidth="1"/>
    <col min="8954" max="9204" width="9" style="130"/>
    <col min="9205" max="9205" width="42.69921875" style="130" customWidth="1"/>
    <col min="9206" max="9206" width="11.8984375" style="130" customWidth="1"/>
    <col min="9207" max="9207" width="11.19921875" style="130" customWidth="1"/>
    <col min="9208" max="9208" width="11.59765625" style="130" customWidth="1"/>
    <col min="9209" max="9209" width="12.19921875" style="130" customWidth="1"/>
    <col min="9210" max="9460" width="9" style="130"/>
    <col min="9461" max="9461" width="42.69921875" style="130" customWidth="1"/>
    <col min="9462" max="9462" width="11.8984375" style="130" customWidth="1"/>
    <col min="9463" max="9463" width="11.19921875" style="130" customWidth="1"/>
    <col min="9464" max="9464" width="11.59765625" style="130" customWidth="1"/>
    <col min="9465" max="9465" width="12.19921875" style="130" customWidth="1"/>
    <col min="9466" max="9716" width="9" style="130"/>
    <col min="9717" max="9717" width="42.69921875" style="130" customWidth="1"/>
    <col min="9718" max="9718" width="11.8984375" style="130" customWidth="1"/>
    <col min="9719" max="9719" width="11.19921875" style="130" customWidth="1"/>
    <col min="9720" max="9720" width="11.59765625" style="130" customWidth="1"/>
    <col min="9721" max="9721" width="12.19921875" style="130" customWidth="1"/>
    <col min="9722" max="9972" width="9" style="130"/>
    <col min="9973" max="9973" width="42.69921875" style="130" customWidth="1"/>
    <col min="9974" max="9974" width="11.8984375" style="130" customWidth="1"/>
    <col min="9975" max="9975" width="11.19921875" style="130" customWidth="1"/>
    <col min="9976" max="9976" width="11.59765625" style="130" customWidth="1"/>
    <col min="9977" max="9977" width="12.19921875" style="130" customWidth="1"/>
    <col min="9978" max="10228" width="9" style="130"/>
    <col min="10229" max="10229" width="42.69921875" style="130" customWidth="1"/>
    <col min="10230" max="10230" width="11.8984375" style="130" customWidth="1"/>
    <col min="10231" max="10231" width="11.19921875" style="130" customWidth="1"/>
    <col min="10232" max="10232" width="11.59765625" style="130" customWidth="1"/>
    <col min="10233" max="10233" width="12.19921875" style="130" customWidth="1"/>
    <col min="10234" max="10484" width="9" style="130"/>
    <col min="10485" max="10485" width="42.69921875" style="130" customWidth="1"/>
    <col min="10486" max="10486" width="11.8984375" style="130" customWidth="1"/>
    <col min="10487" max="10487" width="11.19921875" style="130" customWidth="1"/>
    <col min="10488" max="10488" width="11.59765625" style="130" customWidth="1"/>
    <col min="10489" max="10489" width="12.19921875" style="130" customWidth="1"/>
    <col min="10490" max="10740" width="9" style="130"/>
    <col min="10741" max="10741" width="42.69921875" style="130" customWidth="1"/>
    <col min="10742" max="10742" width="11.8984375" style="130" customWidth="1"/>
    <col min="10743" max="10743" width="11.19921875" style="130" customWidth="1"/>
    <col min="10744" max="10744" width="11.59765625" style="130" customWidth="1"/>
    <col min="10745" max="10745" width="12.19921875" style="130" customWidth="1"/>
    <col min="10746" max="10996" width="9" style="130"/>
    <col min="10997" max="10997" width="42.69921875" style="130" customWidth="1"/>
    <col min="10998" max="10998" width="11.8984375" style="130" customWidth="1"/>
    <col min="10999" max="10999" width="11.19921875" style="130" customWidth="1"/>
    <col min="11000" max="11000" width="11.59765625" style="130" customWidth="1"/>
    <col min="11001" max="11001" width="12.19921875" style="130" customWidth="1"/>
    <col min="11002" max="11252" width="9" style="130"/>
    <col min="11253" max="11253" width="42.69921875" style="130" customWidth="1"/>
    <col min="11254" max="11254" width="11.8984375" style="130" customWidth="1"/>
    <col min="11255" max="11255" width="11.19921875" style="130" customWidth="1"/>
    <col min="11256" max="11256" width="11.59765625" style="130" customWidth="1"/>
    <col min="11257" max="11257" width="12.19921875" style="130" customWidth="1"/>
    <col min="11258" max="11508" width="9" style="130"/>
    <col min="11509" max="11509" width="42.69921875" style="130" customWidth="1"/>
    <col min="11510" max="11510" width="11.8984375" style="130" customWidth="1"/>
    <col min="11511" max="11511" width="11.19921875" style="130" customWidth="1"/>
    <col min="11512" max="11512" width="11.59765625" style="130" customWidth="1"/>
    <col min="11513" max="11513" width="12.19921875" style="130" customWidth="1"/>
    <col min="11514" max="11764" width="9" style="130"/>
    <col min="11765" max="11765" width="42.69921875" style="130" customWidth="1"/>
    <col min="11766" max="11766" width="11.8984375" style="130" customWidth="1"/>
    <col min="11767" max="11767" width="11.19921875" style="130" customWidth="1"/>
    <col min="11768" max="11768" width="11.59765625" style="130" customWidth="1"/>
    <col min="11769" max="11769" width="12.19921875" style="130" customWidth="1"/>
    <col min="11770" max="12020" width="9" style="130"/>
    <col min="12021" max="12021" width="42.69921875" style="130" customWidth="1"/>
    <col min="12022" max="12022" width="11.8984375" style="130" customWidth="1"/>
    <col min="12023" max="12023" width="11.19921875" style="130" customWidth="1"/>
    <col min="12024" max="12024" width="11.59765625" style="130" customWidth="1"/>
    <col min="12025" max="12025" width="12.19921875" style="130" customWidth="1"/>
    <col min="12026" max="12276" width="9" style="130"/>
    <col min="12277" max="12277" width="42.69921875" style="130" customWidth="1"/>
    <col min="12278" max="12278" width="11.8984375" style="130" customWidth="1"/>
    <col min="12279" max="12279" width="11.19921875" style="130" customWidth="1"/>
    <col min="12280" max="12280" width="11.59765625" style="130" customWidth="1"/>
    <col min="12281" max="12281" width="12.19921875" style="130" customWidth="1"/>
    <col min="12282" max="12532" width="9" style="130"/>
    <col min="12533" max="12533" width="42.69921875" style="130" customWidth="1"/>
    <col min="12534" max="12534" width="11.8984375" style="130" customWidth="1"/>
    <col min="12535" max="12535" width="11.19921875" style="130" customWidth="1"/>
    <col min="12536" max="12536" width="11.59765625" style="130" customWidth="1"/>
    <col min="12537" max="12537" width="12.19921875" style="130" customWidth="1"/>
    <col min="12538" max="12788" width="9" style="130"/>
    <col min="12789" max="12789" width="42.69921875" style="130" customWidth="1"/>
    <col min="12790" max="12790" width="11.8984375" style="130" customWidth="1"/>
    <col min="12791" max="12791" width="11.19921875" style="130" customWidth="1"/>
    <col min="12792" max="12792" width="11.59765625" style="130" customWidth="1"/>
    <col min="12793" max="12793" width="12.19921875" style="130" customWidth="1"/>
    <col min="12794" max="13044" width="9" style="130"/>
    <col min="13045" max="13045" width="42.69921875" style="130" customWidth="1"/>
    <col min="13046" max="13046" width="11.8984375" style="130" customWidth="1"/>
    <col min="13047" max="13047" width="11.19921875" style="130" customWidth="1"/>
    <col min="13048" max="13048" width="11.59765625" style="130" customWidth="1"/>
    <col min="13049" max="13049" width="12.19921875" style="130" customWidth="1"/>
    <col min="13050" max="13300" width="9" style="130"/>
    <col min="13301" max="13301" width="42.69921875" style="130" customWidth="1"/>
    <col min="13302" max="13302" width="11.8984375" style="130" customWidth="1"/>
    <col min="13303" max="13303" width="11.19921875" style="130" customWidth="1"/>
    <col min="13304" max="13304" width="11.59765625" style="130" customWidth="1"/>
    <col min="13305" max="13305" width="12.19921875" style="130" customWidth="1"/>
    <col min="13306" max="13556" width="9" style="130"/>
    <col min="13557" max="13557" width="42.69921875" style="130" customWidth="1"/>
    <col min="13558" max="13558" width="11.8984375" style="130" customWidth="1"/>
    <col min="13559" max="13559" width="11.19921875" style="130" customWidth="1"/>
    <col min="13560" max="13560" width="11.59765625" style="130" customWidth="1"/>
    <col min="13561" max="13561" width="12.19921875" style="130" customWidth="1"/>
    <col min="13562" max="13812" width="9" style="130"/>
    <col min="13813" max="13813" width="42.69921875" style="130" customWidth="1"/>
    <col min="13814" max="13814" width="11.8984375" style="130" customWidth="1"/>
    <col min="13815" max="13815" width="11.19921875" style="130" customWidth="1"/>
    <col min="13816" max="13816" width="11.59765625" style="130" customWidth="1"/>
    <col min="13817" max="13817" width="12.19921875" style="130" customWidth="1"/>
    <col min="13818" max="14068" width="9" style="130"/>
    <col min="14069" max="14069" width="42.69921875" style="130" customWidth="1"/>
    <col min="14070" max="14070" width="11.8984375" style="130" customWidth="1"/>
    <col min="14071" max="14071" width="11.19921875" style="130" customWidth="1"/>
    <col min="14072" max="14072" width="11.59765625" style="130" customWidth="1"/>
    <col min="14073" max="14073" width="12.19921875" style="130" customWidth="1"/>
    <col min="14074" max="14324" width="9" style="130"/>
    <col min="14325" max="14325" width="42.69921875" style="130" customWidth="1"/>
    <col min="14326" max="14326" width="11.8984375" style="130" customWidth="1"/>
    <col min="14327" max="14327" width="11.19921875" style="130" customWidth="1"/>
    <col min="14328" max="14328" width="11.59765625" style="130" customWidth="1"/>
    <col min="14329" max="14329" width="12.19921875" style="130" customWidth="1"/>
    <col min="14330" max="14580" width="9" style="130"/>
    <col min="14581" max="14581" width="42.69921875" style="130" customWidth="1"/>
    <col min="14582" max="14582" width="11.8984375" style="130" customWidth="1"/>
    <col min="14583" max="14583" width="11.19921875" style="130" customWidth="1"/>
    <col min="14584" max="14584" width="11.59765625" style="130" customWidth="1"/>
    <col min="14585" max="14585" width="12.19921875" style="130" customWidth="1"/>
    <col min="14586" max="14836" width="9" style="130"/>
    <col min="14837" max="14837" width="42.69921875" style="130" customWidth="1"/>
    <col min="14838" max="14838" width="11.8984375" style="130" customWidth="1"/>
    <col min="14839" max="14839" width="11.19921875" style="130" customWidth="1"/>
    <col min="14840" max="14840" width="11.59765625" style="130" customWidth="1"/>
    <col min="14841" max="14841" width="12.19921875" style="130" customWidth="1"/>
    <col min="14842" max="15092" width="9" style="130"/>
    <col min="15093" max="15093" width="42.69921875" style="130" customWidth="1"/>
    <col min="15094" max="15094" width="11.8984375" style="130" customWidth="1"/>
    <col min="15095" max="15095" width="11.19921875" style="130" customWidth="1"/>
    <col min="15096" max="15096" width="11.59765625" style="130" customWidth="1"/>
    <col min="15097" max="15097" width="12.19921875" style="130" customWidth="1"/>
    <col min="15098" max="15348" width="9" style="130"/>
    <col min="15349" max="15349" width="42.69921875" style="130" customWidth="1"/>
    <col min="15350" max="15350" width="11.8984375" style="130" customWidth="1"/>
    <col min="15351" max="15351" width="11.19921875" style="130" customWidth="1"/>
    <col min="15352" max="15352" width="11.59765625" style="130" customWidth="1"/>
    <col min="15353" max="15353" width="12.19921875" style="130" customWidth="1"/>
    <col min="15354" max="15604" width="9" style="130"/>
    <col min="15605" max="15605" width="42.69921875" style="130" customWidth="1"/>
    <col min="15606" max="15606" width="11.8984375" style="130" customWidth="1"/>
    <col min="15607" max="15607" width="11.19921875" style="130" customWidth="1"/>
    <col min="15608" max="15608" width="11.59765625" style="130" customWidth="1"/>
    <col min="15609" max="15609" width="12.19921875" style="130" customWidth="1"/>
    <col min="15610" max="15860" width="9" style="130"/>
    <col min="15861" max="15861" width="42.69921875" style="130" customWidth="1"/>
    <col min="15862" max="15862" width="11.8984375" style="130" customWidth="1"/>
    <col min="15863" max="15863" width="11.19921875" style="130" customWidth="1"/>
    <col min="15864" max="15864" width="11.59765625" style="130" customWidth="1"/>
    <col min="15865" max="15865" width="12.19921875" style="130" customWidth="1"/>
    <col min="15866" max="16116" width="9" style="130"/>
    <col min="16117" max="16117" width="42.69921875" style="130" customWidth="1"/>
    <col min="16118" max="16118" width="11.8984375" style="130" customWidth="1"/>
    <col min="16119" max="16119" width="11.19921875" style="130" customWidth="1"/>
    <col min="16120" max="16120" width="11.59765625" style="130" customWidth="1"/>
    <col min="16121" max="16121" width="12.19921875" style="130" customWidth="1"/>
    <col min="16122" max="16384" width="9" style="130"/>
  </cols>
  <sheetData>
    <row r="1" spans="1:21">
      <c r="A1" s="130" t="s">
        <v>1638</v>
      </c>
    </row>
    <row r="2" spans="1:21" s="125" customFormat="1" ht="32.25" customHeight="1">
      <c r="A2" s="343" t="s">
        <v>1426</v>
      </c>
      <c r="B2" s="343"/>
      <c r="C2" s="343"/>
      <c r="D2" s="343"/>
      <c r="E2" s="343"/>
    </row>
    <row r="3" spans="1:21" ht="18.75" customHeight="1">
      <c r="A3" s="131" t="s">
        <v>1419</v>
      </c>
      <c r="E3" s="132" t="s">
        <v>46</v>
      </c>
    </row>
    <row r="4" spans="1:21" s="126" customFormat="1" ht="45" customHeight="1">
      <c r="A4" s="113" t="s">
        <v>47</v>
      </c>
      <c r="B4" s="133" t="s">
        <v>48</v>
      </c>
      <c r="C4" s="133" t="s">
        <v>49</v>
      </c>
      <c r="D4" s="117" t="s">
        <v>89</v>
      </c>
      <c r="E4" s="117" t="s">
        <v>51</v>
      </c>
    </row>
    <row r="5" spans="1:21" ht="20.100000000000001" customHeight="1">
      <c r="A5" s="134" t="s">
        <v>1427</v>
      </c>
      <c r="B5" s="135"/>
      <c r="C5" s="135"/>
      <c r="D5" s="136"/>
      <c r="E5" s="137"/>
    </row>
    <row r="6" spans="1:21" ht="20.100000000000001" customHeight="1">
      <c r="A6" s="134" t="s">
        <v>1428</v>
      </c>
      <c r="B6" s="135"/>
      <c r="C6" s="135"/>
      <c r="D6" s="136"/>
      <c r="E6" s="137"/>
    </row>
    <row r="7" spans="1:21" ht="20.100000000000001" customHeight="1">
      <c r="A7" s="134" t="s">
        <v>1429</v>
      </c>
      <c r="B7" s="135"/>
      <c r="C7" s="135"/>
      <c r="D7" s="136"/>
      <c r="E7" s="137"/>
    </row>
    <row r="8" spans="1:21" ht="20.100000000000001" customHeight="1">
      <c r="A8" s="134" t="s">
        <v>1430</v>
      </c>
      <c r="B8" s="135"/>
      <c r="C8" s="135"/>
      <c r="D8" s="136"/>
      <c r="E8" s="137"/>
    </row>
    <row r="9" spans="1:21" ht="20.100000000000001" customHeight="1">
      <c r="A9" s="134" t="s">
        <v>1431</v>
      </c>
      <c r="B9" s="135">
        <v>41</v>
      </c>
      <c r="C9" s="135">
        <v>41</v>
      </c>
      <c r="D9" s="136">
        <v>1</v>
      </c>
      <c r="E9" s="137">
        <v>1</v>
      </c>
    </row>
    <row r="10" spans="1:21" s="127" customFormat="1" ht="20.100000000000001" customHeight="1">
      <c r="A10" s="138" t="s">
        <v>114</v>
      </c>
      <c r="B10" s="139">
        <v>41</v>
      </c>
      <c r="C10" s="139">
        <v>41</v>
      </c>
      <c r="D10" s="136">
        <v>1</v>
      </c>
      <c r="E10" s="137">
        <v>1</v>
      </c>
    </row>
    <row r="11" spans="1:21" s="127" customFormat="1" ht="20.100000000000001" customHeight="1">
      <c r="A11" s="134" t="s">
        <v>1363</v>
      </c>
      <c r="B11" s="139"/>
      <c r="C11" s="139"/>
      <c r="D11" s="140"/>
      <c r="E11" s="137"/>
    </row>
    <row r="12" spans="1:21" s="128" customFormat="1" ht="20.100000000000001" customHeight="1">
      <c r="A12" s="141" t="s">
        <v>1366</v>
      </c>
      <c r="B12" s="139"/>
      <c r="C12" s="139"/>
      <c r="D12" s="140"/>
      <c r="E12" s="137"/>
    </row>
    <row r="13" spans="1:21" s="129" customFormat="1" ht="20.100000000000001" customHeight="1">
      <c r="A13" s="138" t="s">
        <v>125</v>
      </c>
      <c r="B13" s="139"/>
      <c r="C13" s="139">
        <v>41</v>
      </c>
      <c r="D13" s="140"/>
      <c r="E13" s="137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1" ht="23.25" customHeight="1">
      <c r="A14" s="143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firstPageNumber="46" orientation="portrait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Zeros="0" workbookViewId="0"/>
  </sheetViews>
  <sheetFormatPr defaultColWidth="9" defaultRowHeight="15.6"/>
  <cols>
    <col min="1" max="1" width="36.19921875" style="107" customWidth="1"/>
    <col min="2" max="2" width="11.59765625" style="107" customWidth="1"/>
    <col min="3" max="3" width="12.09765625" style="107" customWidth="1"/>
    <col min="4" max="4" width="11.59765625" style="107" customWidth="1"/>
    <col min="5" max="5" width="12.09765625" style="107" customWidth="1"/>
    <col min="6" max="16384" width="9" style="107"/>
  </cols>
  <sheetData>
    <row r="1" spans="1:5" ht="18.75" customHeight="1">
      <c r="A1" s="108" t="s">
        <v>1639</v>
      </c>
      <c r="B1" s="109"/>
      <c r="C1" s="109"/>
      <c r="D1" s="109"/>
    </row>
    <row r="2" spans="1:5" ht="20.399999999999999">
      <c r="A2" s="344" t="s">
        <v>1432</v>
      </c>
      <c r="B2" s="344"/>
      <c r="C2" s="344"/>
      <c r="D2" s="344"/>
      <c r="E2" s="344"/>
    </row>
    <row r="3" spans="1:5" ht="18" customHeight="1">
      <c r="A3" s="110"/>
      <c r="B3" s="109"/>
      <c r="C3" s="109"/>
      <c r="D3" s="111"/>
      <c r="E3" s="112" t="s">
        <v>46</v>
      </c>
    </row>
    <row r="4" spans="1:5" ht="36" customHeight="1">
      <c r="A4" s="113" t="s">
        <v>1433</v>
      </c>
      <c r="B4" s="114" t="s">
        <v>48</v>
      </c>
      <c r="C4" s="115" t="s">
        <v>49</v>
      </c>
      <c r="D4" s="116" t="s">
        <v>89</v>
      </c>
      <c r="E4" s="117" t="s">
        <v>51</v>
      </c>
    </row>
    <row r="5" spans="1:5" ht="21.75" customHeight="1">
      <c r="A5" s="118" t="s">
        <v>1434</v>
      </c>
      <c r="B5" s="114">
        <v>41</v>
      </c>
      <c r="C5" s="115">
        <v>41</v>
      </c>
      <c r="D5" s="119">
        <v>1</v>
      </c>
      <c r="E5" s="120">
        <v>1</v>
      </c>
    </row>
    <row r="6" spans="1:5" ht="20.100000000000001" customHeight="1">
      <c r="A6" s="118" t="s">
        <v>1435</v>
      </c>
      <c r="B6" s="121">
        <v>0</v>
      </c>
      <c r="C6" s="121">
        <v>0</v>
      </c>
      <c r="D6" s="119"/>
      <c r="E6" s="120"/>
    </row>
    <row r="7" spans="1:5">
      <c r="A7" s="118" t="s">
        <v>1436</v>
      </c>
      <c r="B7" s="121">
        <v>0</v>
      </c>
      <c r="C7" s="121">
        <v>0</v>
      </c>
      <c r="D7" s="119"/>
      <c r="E7" s="120"/>
    </row>
    <row r="8" spans="1:5">
      <c r="A8" s="118" t="s">
        <v>1437</v>
      </c>
      <c r="B8" s="121">
        <v>0</v>
      </c>
      <c r="C8" s="121">
        <v>0</v>
      </c>
      <c r="D8" s="119"/>
      <c r="E8" s="120"/>
    </row>
    <row r="9" spans="1:5">
      <c r="A9" s="118" t="s">
        <v>1438</v>
      </c>
      <c r="B9" s="121">
        <v>0</v>
      </c>
      <c r="C9" s="121">
        <v>0</v>
      </c>
      <c r="D9" s="119"/>
      <c r="E9" s="120"/>
    </row>
    <row r="10" spans="1:5">
      <c r="A10" s="118" t="s">
        <v>1439</v>
      </c>
      <c r="B10" s="121">
        <v>0</v>
      </c>
      <c r="C10" s="121">
        <v>0</v>
      </c>
      <c r="D10" s="119"/>
      <c r="E10" s="120"/>
    </row>
    <row r="11" spans="1:5">
      <c r="A11" s="118" t="s">
        <v>1440</v>
      </c>
      <c r="B11" s="121">
        <v>0</v>
      </c>
      <c r="C11" s="121">
        <v>0</v>
      </c>
      <c r="D11" s="119"/>
      <c r="E11" s="120"/>
    </row>
    <row r="12" spans="1:5">
      <c r="A12" s="118" t="s">
        <v>1441</v>
      </c>
      <c r="B12" s="121">
        <v>0</v>
      </c>
      <c r="C12" s="121">
        <v>0</v>
      </c>
      <c r="D12" s="119"/>
      <c r="E12" s="120"/>
    </row>
    <row r="13" spans="1:5">
      <c r="A13" s="118" t="s">
        <v>1442</v>
      </c>
      <c r="B13" s="121">
        <v>0</v>
      </c>
      <c r="C13" s="121">
        <v>0</v>
      </c>
      <c r="D13" s="119"/>
      <c r="E13" s="120"/>
    </row>
    <row r="14" spans="1:5">
      <c r="A14" s="118" t="s">
        <v>1443</v>
      </c>
      <c r="B14" s="121">
        <v>0</v>
      </c>
      <c r="C14" s="121">
        <v>0</v>
      </c>
      <c r="D14" s="119"/>
      <c r="E14" s="120"/>
    </row>
    <row r="15" spans="1:5">
      <c r="A15" s="118" t="s">
        <v>1444</v>
      </c>
      <c r="B15" s="121">
        <v>0</v>
      </c>
      <c r="C15" s="121">
        <v>0</v>
      </c>
      <c r="D15" s="119"/>
      <c r="E15" s="120"/>
    </row>
    <row r="16" spans="1:5">
      <c r="A16" s="118" t="s">
        <v>1445</v>
      </c>
      <c r="B16" s="121">
        <v>0</v>
      </c>
      <c r="C16" s="121">
        <v>0</v>
      </c>
      <c r="D16" s="119"/>
      <c r="E16" s="120"/>
    </row>
    <row r="17" spans="1:5">
      <c r="A17" s="118" t="s">
        <v>1446</v>
      </c>
      <c r="B17" s="121"/>
      <c r="C17" s="121"/>
      <c r="D17" s="119"/>
      <c r="E17" s="120"/>
    </row>
    <row r="18" spans="1:5">
      <c r="A18" s="118" t="s">
        <v>1447</v>
      </c>
      <c r="B18" s="121"/>
      <c r="C18" s="121"/>
      <c r="D18" s="119"/>
      <c r="E18" s="120"/>
    </row>
    <row r="19" spans="1:5">
      <c r="A19" s="118" t="s">
        <v>1448</v>
      </c>
      <c r="B19" s="121"/>
      <c r="C19" s="121"/>
      <c r="D19" s="119"/>
      <c r="E19" s="120"/>
    </row>
    <row r="20" spans="1:5">
      <c r="A20" s="118" t="s">
        <v>1449</v>
      </c>
      <c r="B20" s="121"/>
      <c r="C20" s="121"/>
      <c r="D20" s="119"/>
      <c r="E20" s="120"/>
    </row>
    <row r="21" spans="1:5">
      <c r="A21" s="118" t="s">
        <v>1450</v>
      </c>
      <c r="B21" s="121"/>
      <c r="C21" s="121"/>
      <c r="D21" s="119"/>
      <c r="E21" s="120"/>
    </row>
    <row r="22" spans="1:5">
      <c r="A22" s="118" t="s">
        <v>1451</v>
      </c>
      <c r="B22" s="121"/>
      <c r="C22" s="121"/>
      <c r="D22" s="119"/>
      <c r="E22" s="120"/>
    </row>
    <row r="23" spans="1:5">
      <c r="A23" s="118" t="s">
        <v>1452</v>
      </c>
      <c r="B23" s="121"/>
      <c r="C23" s="121"/>
      <c r="D23" s="119"/>
      <c r="E23" s="120"/>
    </row>
    <row r="24" spans="1:5">
      <c r="A24" s="118" t="s">
        <v>1453</v>
      </c>
      <c r="B24" s="121"/>
      <c r="C24" s="121"/>
      <c r="D24" s="119"/>
      <c r="E24" s="120"/>
    </row>
    <row r="25" spans="1:5">
      <c r="A25" s="118" t="s">
        <v>1454</v>
      </c>
      <c r="B25" s="121"/>
      <c r="C25" s="121"/>
      <c r="D25" s="119"/>
      <c r="E25" s="120"/>
    </row>
    <row r="26" spans="1:5">
      <c r="A26" s="118" t="s">
        <v>1455</v>
      </c>
      <c r="B26" s="121"/>
      <c r="C26" s="121"/>
      <c r="D26" s="119"/>
      <c r="E26" s="120"/>
    </row>
    <row r="27" spans="1:5">
      <c r="A27" s="118" t="s">
        <v>1456</v>
      </c>
      <c r="B27" s="121"/>
      <c r="C27" s="121"/>
      <c r="D27" s="119"/>
      <c r="E27" s="120"/>
    </row>
    <row r="28" spans="1:5">
      <c r="A28" s="118" t="s">
        <v>1457</v>
      </c>
      <c r="B28" s="121"/>
      <c r="C28" s="121"/>
      <c r="D28" s="119"/>
      <c r="E28" s="120"/>
    </row>
    <row r="29" spans="1:5">
      <c r="A29" s="118" t="s">
        <v>1458</v>
      </c>
      <c r="B29" s="121"/>
      <c r="C29" s="121"/>
      <c r="D29" s="119"/>
      <c r="E29" s="120"/>
    </row>
    <row r="30" spans="1:5">
      <c r="A30" s="118" t="s">
        <v>1459</v>
      </c>
      <c r="B30" s="121"/>
      <c r="C30" s="121"/>
      <c r="D30" s="119"/>
      <c r="E30" s="120"/>
    </row>
    <row r="31" spans="1:5">
      <c r="A31" s="118" t="s">
        <v>1460</v>
      </c>
      <c r="B31" s="121"/>
      <c r="C31" s="121"/>
      <c r="D31" s="119"/>
      <c r="E31" s="120"/>
    </row>
    <row r="32" spans="1:5">
      <c r="A32" s="118" t="s">
        <v>1461</v>
      </c>
      <c r="B32" s="121"/>
      <c r="C32" s="121"/>
      <c r="D32" s="119"/>
      <c r="E32" s="120"/>
    </row>
    <row r="33" spans="1:5">
      <c r="A33" s="118" t="s">
        <v>1462</v>
      </c>
      <c r="B33" s="121"/>
      <c r="C33" s="121"/>
      <c r="D33" s="119"/>
      <c r="E33" s="120"/>
    </row>
    <row r="34" spans="1:5">
      <c r="A34" s="118" t="s">
        <v>1463</v>
      </c>
      <c r="B34" s="121"/>
      <c r="C34" s="121"/>
      <c r="D34" s="119"/>
      <c r="E34" s="120"/>
    </row>
    <row r="35" spans="1:5">
      <c r="A35" s="118" t="s">
        <v>1464</v>
      </c>
      <c r="B35" s="121"/>
      <c r="C35" s="121"/>
      <c r="D35" s="119"/>
      <c r="E35" s="120"/>
    </row>
    <row r="36" spans="1:5">
      <c r="A36" s="118" t="s">
        <v>1465</v>
      </c>
      <c r="B36" s="121">
        <v>41</v>
      </c>
      <c r="C36" s="121">
        <v>41</v>
      </c>
      <c r="D36" s="119">
        <v>1</v>
      </c>
      <c r="E36" s="120">
        <v>1</v>
      </c>
    </row>
    <row r="37" spans="1:5">
      <c r="A37" s="118" t="s">
        <v>1466</v>
      </c>
      <c r="B37" s="121"/>
      <c r="C37" s="121"/>
      <c r="D37" s="119"/>
      <c r="E37" s="120"/>
    </row>
    <row r="38" spans="1:5">
      <c r="A38" s="118" t="s">
        <v>1467</v>
      </c>
      <c r="B38" s="121"/>
      <c r="C38" s="121"/>
      <c r="D38" s="119"/>
      <c r="E38" s="120"/>
    </row>
    <row r="39" spans="1:5">
      <c r="A39" s="118" t="s">
        <v>1468</v>
      </c>
      <c r="B39" s="121"/>
      <c r="C39" s="121"/>
      <c r="D39" s="119"/>
      <c r="E39" s="120"/>
    </row>
    <row r="40" spans="1:5">
      <c r="A40" s="118" t="s">
        <v>1469</v>
      </c>
      <c r="B40" s="121"/>
      <c r="C40" s="121"/>
      <c r="D40" s="119"/>
      <c r="E40" s="120"/>
    </row>
    <row r="41" spans="1:5">
      <c r="A41" s="118" t="s">
        <v>1470</v>
      </c>
      <c r="B41" s="121"/>
      <c r="C41" s="121"/>
      <c r="D41" s="119"/>
      <c r="E41" s="120"/>
    </row>
    <row r="42" spans="1:5">
      <c r="A42" s="118" t="s">
        <v>1471</v>
      </c>
      <c r="B42" s="121"/>
      <c r="C42" s="121"/>
      <c r="D42" s="119"/>
      <c r="E42" s="120"/>
    </row>
    <row r="43" spans="1:5">
      <c r="A43" s="118" t="s">
        <v>1472</v>
      </c>
      <c r="B43" s="121"/>
      <c r="C43" s="121"/>
      <c r="D43" s="119"/>
      <c r="E43" s="120"/>
    </row>
    <row r="44" spans="1:5">
      <c r="A44" s="118" t="s">
        <v>1473</v>
      </c>
      <c r="B44" s="121"/>
      <c r="C44" s="121"/>
      <c r="D44" s="119"/>
      <c r="E44" s="120"/>
    </row>
    <row r="45" spans="1:5">
      <c r="A45" s="118" t="s">
        <v>1474</v>
      </c>
      <c r="B45" s="121"/>
      <c r="C45" s="121"/>
      <c r="D45" s="119"/>
      <c r="E45" s="120"/>
    </row>
    <row r="46" spans="1:5">
      <c r="A46" s="118" t="s">
        <v>1475</v>
      </c>
      <c r="B46" s="121"/>
      <c r="C46" s="121"/>
      <c r="D46" s="119"/>
      <c r="E46" s="120"/>
    </row>
    <row r="47" spans="1:5">
      <c r="A47" s="118" t="s">
        <v>1476</v>
      </c>
      <c r="B47" s="121"/>
      <c r="C47" s="121"/>
      <c r="D47" s="119"/>
      <c r="E47" s="120"/>
    </row>
    <row r="48" spans="1:5">
      <c r="A48" s="118" t="s">
        <v>1477</v>
      </c>
      <c r="B48" s="121"/>
      <c r="C48" s="121"/>
      <c r="D48" s="119"/>
      <c r="E48" s="120"/>
    </row>
    <row r="49" spans="1:5">
      <c r="A49" s="118" t="s">
        <v>1478</v>
      </c>
      <c r="B49" s="121"/>
      <c r="C49" s="121"/>
      <c r="D49" s="119"/>
      <c r="E49" s="120"/>
    </row>
    <row r="50" spans="1:5">
      <c r="A50" s="118" t="s">
        <v>1479</v>
      </c>
      <c r="B50" s="122"/>
      <c r="C50" s="122"/>
      <c r="D50" s="119"/>
      <c r="E50" s="120"/>
    </row>
    <row r="51" spans="1:5">
      <c r="A51" s="123" t="s">
        <v>1480</v>
      </c>
      <c r="B51" s="123"/>
      <c r="C51" s="123"/>
      <c r="D51" s="119"/>
      <c r="E51" s="120"/>
    </row>
    <row r="52" spans="1:5">
      <c r="A52" s="123" t="s">
        <v>1481</v>
      </c>
      <c r="B52" s="123">
        <v>0</v>
      </c>
      <c r="C52" s="123">
        <v>0</v>
      </c>
      <c r="D52" s="119"/>
      <c r="E52" s="120">
        <v>0</v>
      </c>
    </row>
    <row r="53" spans="1:5">
      <c r="A53" s="105" t="s">
        <v>1353</v>
      </c>
      <c r="B53" s="124">
        <v>41</v>
      </c>
      <c r="C53" s="124">
        <v>41</v>
      </c>
      <c r="D53" s="119"/>
      <c r="E53" s="120">
        <v>1</v>
      </c>
    </row>
    <row r="54" spans="1:5">
      <c r="A54" s="123" t="s">
        <v>1482</v>
      </c>
      <c r="B54" s="123"/>
      <c r="C54" s="123"/>
      <c r="D54" s="119"/>
      <c r="E54" s="120"/>
    </row>
    <row r="55" spans="1:5">
      <c r="A55" s="123" t="s">
        <v>1483</v>
      </c>
      <c r="B55" s="123"/>
      <c r="C55" s="123"/>
      <c r="D55" s="119"/>
      <c r="E55" s="120"/>
    </row>
    <row r="56" spans="1:5">
      <c r="A56" s="105" t="s">
        <v>87</v>
      </c>
      <c r="B56" s="124"/>
      <c r="C56" s="124">
        <v>41</v>
      </c>
      <c r="D56" s="119"/>
      <c r="E56" s="120">
        <v>1</v>
      </c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8" firstPageNumber="47" fitToHeight="0" orientation="portrait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Zeros="0" workbookViewId="0"/>
  </sheetViews>
  <sheetFormatPr defaultColWidth="9" defaultRowHeight="15.6"/>
  <cols>
    <col min="1" max="1" width="42.09765625" style="92" customWidth="1"/>
    <col min="2" max="3" width="11.3984375" style="92" customWidth="1"/>
    <col min="4" max="4" width="11.19921875" style="92" customWidth="1"/>
    <col min="5" max="5" width="13.19921875" style="92" customWidth="1"/>
    <col min="6" max="16384" width="9" style="92"/>
  </cols>
  <sheetData>
    <row r="1" spans="1:5" ht="22.95" customHeight="1">
      <c r="A1" s="93" t="s">
        <v>1640</v>
      </c>
    </row>
    <row r="2" spans="1:5" ht="28.95" customHeight="1">
      <c r="A2" s="345" t="s">
        <v>1484</v>
      </c>
      <c r="B2" s="345"/>
      <c r="C2" s="345"/>
      <c r="D2" s="345"/>
      <c r="E2" s="345"/>
    </row>
    <row r="3" spans="1:5">
      <c r="A3" s="94"/>
      <c r="B3" s="95"/>
      <c r="E3" s="96" t="s">
        <v>46</v>
      </c>
    </row>
    <row r="4" spans="1:5" ht="28.95" customHeight="1">
      <c r="A4" s="97" t="s">
        <v>1433</v>
      </c>
      <c r="B4" s="98" t="s">
        <v>48</v>
      </c>
      <c r="C4" s="99" t="s">
        <v>49</v>
      </c>
      <c r="D4" s="99" t="s">
        <v>1485</v>
      </c>
      <c r="E4" s="99" t="s">
        <v>1486</v>
      </c>
    </row>
    <row r="5" spans="1:5" ht="20.100000000000001" customHeight="1">
      <c r="A5" s="100" t="s">
        <v>1487</v>
      </c>
      <c r="B5" s="101"/>
      <c r="C5" s="101"/>
      <c r="D5" s="102"/>
      <c r="E5" s="103"/>
    </row>
    <row r="6" spans="1:5" ht="20.100000000000001" customHeight="1">
      <c r="A6" s="104" t="s">
        <v>1488</v>
      </c>
      <c r="B6" s="101"/>
      <c r="C6" s="101"/>
      <c r="D6" s="102"/>
      <c r="E6" s="103"/>
    </row>
    <row r="7" spans="1:5" ht="20.100000000000001" customHeight="1">
      <c r="A7" s="104" t="s">
        <v>1489</v>
      </c>
      <c r="B7" s="101"/>
      <c r="C7" s="101"/>
      <c r="D7" s="102"/>
      <c r="E7" s="103"/>
    </row>
    <row r="8" spans="1:5" ht="20.100000000000001" customHeight="1">
      <c r="A8" s="104" t="s">
        <v>1490</v>
      </c>
      <c r="B8" s="101"/>
      <c r="C8" s="101"/>
      <c r="D8" s="102"/>
      <c r="E8" s="103"/>
    </row>
    <row r="9" spans="1:5" ht="20.100000000000001" customHeight="1">
      <c r="A9" s="104" t="s">
        <v>1491</v>
      </c>
      <c r="B9" s="101"/>
      <c r="C9" s="101"/>
      <c r="D9" s="102"/>
      <c r="E9" s="103"/>
    </row>
    <row r="10" spans="1:5" ht="20.100000000000001" customHeight="1">
      <c r="A10" s="104" t="s">
        <v>1492</v>
      </c>
      <c r="B10" s="101"/>
      <c r="C10" s="101"/>
      <c r="D10" s="102"/>
      <c r="E10" s="103"/>
    </row>
    <row r="11" spans="1:5" ht="20.100000000000001" customHeight="1">
      <c r="A11" s="104" t="s">
        <v>1493</v>
      </c>
      <c r="B11" s="101"/>
      <c r="C11" s="101"/>
      <c r="D11" s="102"/>
      <c r="E11" s="103"/>
    </row>
    <row r="12" spans="1:5" ht="20.100000000000001" customHeight="1">
      <c r="A12" s="104" t="s">
        <v>1494</v>
      </c>
      <c r="B12" s="101"/>
      <c r="C12" s="101"/>
      <c r="D12" s="102"/>
      <c r="E12" s="103"/>
    </row>
    <row r="13" spans="1:5" ht="20.100000000000001" customHeight="1">
      <c r="A13" s="104" t="s">
        <v>1495</v>
      </c>
      <c r="B13" s="101"/>
      <c r="C13" s="101"/>
      <c r="D13" s="102"/>
      <c r="E13" s="103"/>
    </row>
    <row r="14" spans="1:5" ht="20.100000000000001" customHeight="1">
      <c r="A14" s="104" t="s">
        <v>1496</v>
      </c>
      <c r="B14" s="101"/>
      <c r="C14" s="101"/>
      <c r="D14" s="102"/>
      <c r="E14" s="103"/>
    </row>
    <row r="15" spans="1:5" ht="20.100000000000001" customHeight="1">
      <c r="A15" s="100" t="s">
        <v>1497</v>
      </c>
      <c r="B15" s="101"/>
      <c r="C15" s="101"/>
      <c r="D15" s="102"/>
      <c r="E15" s="103"/>
    </row>
    <row r="16" spans="1:5" ht="20.100000000000001" customHeight="1">
      <c r="A16" s="104" t="s">
        <v>1498</v>
      </c>
      <c r="B16" s="101"/>
      <c r="C16" s="101"/>
      <c r="D16" s="102"/>
      <c r="E16" s="103"/>
    </row>
    <row r="17" spans="1:5" ht="20.100000000000001" customHeight="1">
      <c r="A17" s="104" t="s">
        <v>1499</v>
      </c>
      <c r="B17" s="101"/>
      <c r="C17" s="101"/>
      <c r="D17" s="102"/>
      <c r="E17" s="103"/>
    </row>
    <row r="18" spans="1:5" ht="20.100000000000001" customHeight="1">
      <c r="A18" s="104" t="s">
        <v>1500</v>
      </c>
      <c r="B18" s="101"/>
      <c r="C18" s="101"/>
      <c r="D18" s="102"/>
      <c r="E18" s="103"/>
    </row>
    <row r="19" spans="1:5" ht="20.100000000000001" customHeight="1">
      <c r="A19" s="104" t="s">
        <v>1501</v>
      </c>
      <c r="B19" s="101"/>
      <c r="C19" s="101"/>
      <c r="D19" s="102"/>
      <c r="E19" s="103"/>
    </row>
    <row r="20" spans="1:5" ht="20.100000000000001" customHeight="1">
      <c r="A20" s="104" t="s">
        <v>1502</v>
      </c>
      <c r="B20" s="101"/>
      <c r="C20" s="101"/>
      <c r="D20" s="102"/>
      <c r="E20" s="103"/>
    </row>
    <row r="21" spans="1:5" ht="20.100000000000001" customHeight="1">
      <c r="A21" s="104" t="s">
        <v>1503</v>
      </c>
      <c r="B21" s="101"/>
      <c r="C21" s="101"/>
      <c r="D21" s="102"/>
      <c r="E21" s="103"/>
    </row>
    <row r="22" spans="1:5" ht="20.100000000000001" customHeight="1">
      <c r="A22" s="104" t="s">
        <v>1504</v>
      </c>
      <c r="B22" s="101"/>
      <c r="C22" s="101"/>
      <c r="D22" s="102"/>
      <c r="E22" s="103"/>
    </row>
    <row r="23" spans="1:5" ht="20.100000000000001" customHeight="1">
      <c r="A23" s="104" t="s">
        <v>1505</v>
      </c>
      <c r="B23" s="101"/>
      <c r="C23" s="101"/>
      <c r="D23" s="102"/>
      <c r="E23" s="103"/>
    </row>
    <row r="24" spans="1:5" ht="20.100000000000001" customHeight="1">
      <c r="A24" s="100" t="s">
        <v>1506</v>
      </c>
      <c r="B24" s="101">
        <v>0</v>
      </c>
      <c r="C24" s="101">
        <v>0</v>
      </c>
      <c r="D24" s="102"/>
      <c r="E24" s="103"/>
    </row>
    <row r="25" spans="1:5" ht="20.100000000000001" customHeight="1">
      <c r="A25" s="104" t="s">
        <v>1507</v>
      </c>
      <c r="B25" s="101">
        <v>0</v>
      </c>
      <c r="C25" s="101">
        <v>0</v>
      </c>
      <c r="D25" s="102"/>
      <c r="E25" s="103"/>
    </row>
    <row r="26" spans="1:5" ht="20.100000000000001" customHeight="1">
      <c r="A26" s="100" t="s">
        <v>1508</v>
      </c>
      <c r="B26" s="101">
        <v>0</v>
      </c>
      <c r="C26" s="101">
        <v>0</v>
      </c>
      <c r="D26" s="102"/>
      <c r="E26" s="103"/>
    </row>
    <row r="27" spans="1:5" ht="20.100000000000001" customHeight="1">
      <c r="A27" s="104" t="s">
        <v>1509</v>
      </c>
      <c r="B27" s="101">
        <v>0</v>
      </c>
      <c r="C27" s="101">
        <v>0</v>
      </c>
      <c r="D27" s="102"/>
      <c r="E27" s="103"/>
    </row>
    <row r="28" spans="1:5" ht="20.100000000000001" customHeight="1">
      <c r="A28" s="104" t="s">
        <v>1510</v>
      </c>
      <c r="B28" s="101">
        <v>0</v>
      </c>
      <c r="C28" s="101">
        <v>0</v>
      </c>
      <c r="D28" s="102"/>
      <c r="E28" s="103"/>
    </row>
    <row r="29" spans="1:5" ht="20.100000000000001" customHeight="1">
      <c r="A29" s="104" t="s">
        <v>1511</v>
      </c>
      <c r="B29" s="101">
        <v>0</v>
      </c>
      <c r="C29" s="101">
        <v>0</v>
      </c>
      <c r="D29" s="102"/>
      <c r="E29" s="103"/>
    </row>
    <row r="30" spans="1:5" ht="20.100000000000001" customHeight="1">
      <c r="A30" s="100" t="s">
        <v>1512</v>
      </c>
      <c r="B30" s="101">
        <v>41</v>
      </c>
      <c r="C30" s="101">
        <v>41</v>
      </c>
      <c r="D30" s="102">
        <v>1</v>
      </c>
      <c r="E30" s="103">
        <v>1</v>
      </c>
    </row>
    <row r="31" spans="1:5" ht="20.100000000000001" customHeight="1">
      <c r="A31" s="104" t="s">
        <v>1513</v>
      </c>
      <c r="B31" s="101">
        <v>41</v>
      </c>
      <c r="C31" s="101">
        <v>41</v>
      </c>
      <c r="D31" s="102">
        <v>1</v>
      </c>
      <c r="E31" s="103">
        <v>1</v>
      </c>
    </row>
    <row r="32" spans="1:5" ht="20.100000000000001" customHeight="1">
      <c r="A32" s="105" t="s">
        <v>114</v>
      </c>
      <c r="B32" s="101">
        <v>41</v>
      </c>
      <c r="C32" s="101">
        <v>41</v>
      </c>
      <c r="D32" s="102">
        <v>1</v>
      </c>
      <c r="E32" s="103">
        <v>1</v>
      </c>
    </row>
    <row r="33" spans="1:5" ht="20.100000000000001" customHeight="1">
      <c r="A33" s="106" t="s">
        <v>1514</v>
      </c>
      <c r="B33" s="106"/>
      <c r="C33" s="106"/>
      <c r="D33" s="106"/>
      <c r="E33" s="103"/>
    </row>
    <row r="34" spans="1:5" ht="20.100000000000001" customHeight="1">
      <c r="A34" s="106" t="s">
        <v>1515</v>
      </c>
      <c r="B34" s="106"/>
      <c r="C34" s="106"/>
      <c r="D34" s="106"/>
      <c r="E34" s="103"/>
    </row>
    <row r="35" spans="1:5">
      <c r="A35" s="106" t="s">
        <v>1516</v>
      </c>
      <c r="B35" s="101">
        <v>41</v>
      </c>
      <c r="C35" s="101">
        <v>41</v>
      </c>
      <c r="D35" s="102">
        <v>1</v>
      </c>
      <c r="E35" s="103">
        <v>1</v>
      </c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1" firstPageNumber="48" fitToHeight="0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W41"/>
  <sheetViews>
    <sheetView showZeros="0" workbookViewId="0">
      <selection activeCell="J7" sqref="J7"/>
    </sheetView>
  </sheetViews>
  <sheetFormatPr defaultColWidth="8.69921875" defaultRowHeight="15.6"/>
  <cols>
    <col min="1" max="1" width="35" style="285" customWidth="1"/>
    <col min="2" max="3" width="13.69921875" style="285" customWidth="1"/>
    <col min="4" max="5" width="12.69921875" style="286" customWidth="1"/>
    <col min="6" max="239" width="8.69921875" style="285"/>
    <col min="240" max="240" width="38.19921875" style="285" customWidth="1"/>
    <col min="241" max="242" width="13.19921875" style="285" customWidth="1"/>
    <col min="243" max="243" width="10" style="285" customWidth="1"/>
    <col min="244" max="244" width="12.59765625" style="285" customWidth="1"/>
    <col min="245" max="245" width="8.69921875" style="285" hidden="1" customWidth="1"/>
    <col min="246" max="246" width="18.59765625" style="285" customWidth="1"/>
    <col min="247" max="247" width="10.59765625" style="285" customWidth="1"/>
    <col min="248" max="495" width="8.69921875" style="285"/>
    <col min="496" max="496" width="38.19921875" style="285" customWidth="1"/>
    <col min="497" max="498" width="13.19921875" style="285" customWidth="1"/>
    <col min="499" max="499" width="10" style="285" customWidth="1"/>
    <col min="500" max="500" width="12.59765625" style="285" customWidth="1"/>
    <col min="501" max="501" width="8.69921875" style="285" hidden="1" customWidth="1"/>
    <col min="502" max="502" width="18.59765625" style="285" customWidth="1"/>
    <col min="503" max="503" width="10.59765625" style="285" customWidth="1"/>
    <col min="504" max="751" width="8.69921875" style="285"/>
    <col min="752" max="752" width="38.19921875" style="285" customWidth="1"/>
    <col min="753" max="754" width="13.19921875" style="285" customWidth="1"/>
    <col min="755" max="755" width="10" style="285" customWidth="1"/>
    <col min="756" max="756" width="12.59765625" style="285" customWidth="1"/>
    <col min="757" max="757" width="8.69921875" style="285" hidden="1" customWidth="1"/>
    <col min="758" max="758" width="18.59765625" style="285" customWidth="1"/>
    <col min="759" max="759" width="10.59765625" style="285" customWidth="1"/>
    <col min="760" max="1007" width="8.69921875" style="285"/>
    <col min="1008" max="1008" width="38.19921875" style="285" customWidth="1"/>
    <col min="1009" max="1010" width="13.19921875" style="285" customWidth="1"/>
    <col min="1011" max="1011" width="10" style="285" customWidth="1"/>
    <col min="1012" max="1012" width="12.59765625" style="285" customWidth="1"/>
    <col min="1013" max="1013" width="8.69921875" style="285" hidden="1" customWidth="1"/>
    <col min="1014" max="1014" width="18.59765625" style="285" customWidth="1"/>
    <col min="1015" max="1015" width="10.59765625" style="285" customWidth="1"/>
    <col min="1016" max="1263" width="8.69921875" style="285"/>
    <col min="1264" max="1264" width="38.19921875" style="285" customWidth="1"/>
    <col min="1265" max="1266" width="13.19921875" style="285" customWidth="1"/>
    <col min="1267" max="1267" width="10" style="285" customWidth="1"/>
    <col min="1268" max="1268" width="12.59765625" style="285" customWidth="1"/>
    <col min="1269" max="1269" width="8.69921875" style="285" hidden="1" customWidth="1"/>
    <col min="1270" max="1270" width="18.59765625" style="285" customWidth="1"/>
    <col min="1271" max="1271" width="10.59765625" style="285" customWidth="1"/>
    <col min="1272" max="1519" width="8.69921875" style="285"/>
    <col min="1520" max="1520" width="38.19921875" style="285" customWidth="1"/>
    <col min="1521" max="1522" width="13.19921875" style="285" customWidth="1"/>
    <col min="1523" max="1523" width="10" style="285" customWidth="1"/>
    <col min="1524" max="1524" width="12.59765625" style="285" customWidth="1"/>
    <col min="1525" max="1525" width="8.69921875" style="285" hidden="1" customWidth="1"/>
    <col min="1526" max="1526" width="18.59765625" style="285" customWidth="1"/>
    <col min="1527" max="1527" width="10.59765625" style="285" customWidth="1"/>
    <col min="1528" max="1775" width="8.69921875" style="285"/>
    <col min="1776" max="1776" width="38.19921875" style="285" customWidth="1"/>
    <col min="1777" max="1778" width="13.19921875" style="285" customWidth="1"/>
    <col min="1779" max="1779" width="10" style="285" customWidth="1"/>
    <col min="1780" max="1780" width="12.59765625" style="285" customWidth="1"/>
    <col min="1781" max="1781" width="8.69921875" style="285" hidden="1" customWidth="1"/>
    <col min="1782" max="1782" width="18.59765625" style="285" customWidth="1"/>
    <col min="1783" max="1783" width="10.59765625" style="285" customWidth="1"/>
    <col min="1784" max="2031" width="8.69921875" style="285"/>
    <col min="2032" max="2032" width="38.19921875" style="285" customWidth="1"/>
    <col min="2033" max="2034" width="13.19921875" style="285" customWidth="1"/>
    <col min="2035" max="2035" width="10" style="285" customWidth="1"/>
    <col min="2036" max="2036" width="12.59765625" style="285" customWidth="1"/>
    <col min="2037" max="2037" width="8.69921875" style="285" hidden="1" customWidth="1"/>
    <col min="2038" max="2038" width="18.59765625" style="285" customWidth="1"/>
    <col min="2039" max="2039" width="10.59765625" style="285" customWidth="1"/>
    <col min="2040" max="2287" width="8.69921875" style="285"/>
    <col min="2288" max="2288" width="38.19921875" style="285" customWidth="1"/>
    <col min="2289" max="2290" width="13.19921875" style="285" customWidth="1"/>
    <col min="2291" max="2291" width="10" style="285" customWidth="1"/>
    <col min="2292" max="2292" width="12.59765625" style="285" customWidth="1"/>
    <col min="2293" max="2293" width="8.69921875" style="285" hidden="1" customWidth="1"/>
    <col min="2294" max="2294" width="18.59765625" style="285" customWidth="1"/>
    <col min="2295" max="2295" width="10.59765625" style="285" customWidth="1"/>
    <col min="2296" max="2543" width="8.69921875" style="285"/>
    <col min="2544" max="2544" width="38.19921875" style="285" customWidth="1"/>
    <col min="2545" max="2546" width="13.19921875" style="285" customWidth="1"/>
    <col min="2547" max="2547" width="10" style="285" customWidth="1"/>
    <col min="2548" max="2548" width="12.59765625" style="285" customWidth="1"/>
    <col min="2549" max="2549" width="8.69921875" style="285" hidden="1" customWidth="1"/>
    <col min="2550" max="2550" width="18.59765625" style="285" customWidth="1"/>
    <col min="2551" max="2551" width="10.59765625" style="285" customWidth="1"/>
    <col min="2552" max="2799" width="8.69921875" style="285"/>
    <col min="2800" max="2800" width="38.19921875" style="285" customWidth="1"/>
    <col min="2801" max="2802" width="13.19921875" style="285" customWidth="1"/>
    <col min="2803" max="2803" width="10" style="285" customWidth="1"/>
    <col min="2804" max="2804" width="12.59765625" style="285" customWidth="1"/>
    <col min="2805" max="2805" width="8.69921875" style="285" hidden="1" customWidth="1"/>
    <col min="2806" max="2806" width="18.59765625" style="285" customWidth="1"/>
    <col min="2807" max="2807" width="10.59765625" style="285" customWidth="1"/>
    <col min="2808" max="3055" width="8.69921875" style="285"/>
    <col min="3056" max="3056" width="38.19921875" style="285" customWidth="1"/>
    <col min="3057" max="3058" width="13.19921875" style="285" customWidth="1"/>
    <col min="3059" max="3059" width="10" style="285" customWidth="1"/>
    <col min="3060" max="3060" width="12.59765625" style="285" customWidth="1"/>
    <col min="3061" max="3061" width="8.69921875" style="285" hidden="1" customWidth="1"/>
    <col min="3062" max="3062" width="18.59765625" style="285" customWidth="1"/>
    <col min="3063" max="3063" width="10.59765625" style="285" customWidth="1"/>
    <col min="3064" max="3311" width="8.69921875" style="285"/>
    <col min="3312" max="3312" width="38.19921875" style="285" customWidth="1"/>
    <col min="3313" max="3314" width="13.19921875" style="285" customWidth="1"/>
    <col min="3315" max="3315" width="10" style="285" customWidth="1"/>
    <col min="3316" max="3316" width="12.59765625" style="285" customWidth="1"/>
    <col min="3317" max="3317" width="8.69921875" style="285" hidden="1" customWidth="1"/>
    <col min="3318" max="3318" width="18.59765625" style="285" customWidth="1"/>
    <col min="3319" max="3319" width="10.59765625" style="285" customWidth="1"/>
    <col min="3320" max="3567" width="8.69921875" style="285"/>
    <col min="3568" max="3568" width="38.19921875" style="285" customWidth="1"/>
    <col min="3569" max="3570" width="13.19921875" style="285" customWidth="1"/>
    <col min="3571" max="3571" width="10" style="285" customWidth="1"/>
    <col min="3572" max="3572" width="12.59765625" style="285" customWidth="1"/>
    <col min="3573" max="3573" width="8.69921875" style="285" hidden="1" customWidth="1"/>
    <col min="3574" max="3574" width="18.59765625" style="285" customWidth="1"/>
    <col min="3575" max="3575" width="10.59765625" style="285" customWidth="1"/>
    <col min="3576" max="3823" width="8.69921875" style="285"/>
    <col min="3824" max="3824" width="38.19921875" style="285" customWidth="1"/>
    <col min="3825" max="3826" width="13.19921875" style="285" customWidth="1"/>
    <col min="3827" max="3827" width="10" style="285" customWidth="1"/>
    <col min="3828" max="3828" width="12.59765625" style="285" customWidth="1"/>
    <col min="3829" max="3829" width="8.69921875" style="285" hidden="1" customWidth="1"/>
    <col min="3830" max="3830" width="18.59765625" style="285" customWidth="1"/>
    <col min="3831" max="3831" width="10.59765625" style="285" customWidth="1"/>
    <col min="3832" max="4079" width="8.69921875" style="285"/>
    <col min="4080" max="4080" width="38.19921875" style="285" customWidth="1"/>
    <col min="4081" max="4082" width="13.19921875" style="285" customWidth="1"/>
    <col min="4083" max="4083" width="10" style="285" customWidth="1"/>
    <col min="4084" max="4084" width="12.59765625" style="285" customWidth="1"/>
    <col min="4085" max="4085" width="8.69921875" style="285" hidden="1" customWidth="1"/>
    <col min="4086" max="4086" width="18.59765625" style="285" customWidth="1"/>
    <col min="4087" max="4087" width="10.59765625" style="285" customWidth="1"/>
    <col min="4088" max="4335" width="8.69921875" style="285"/>
    <col min="4336" max="4336" width="38.19921875" style="285" customWidth="1"/>
    <col min="4337" max="4338" width="13.19921875" style="285" customWidth="1"/>
    <col min="4339" max="4339" width="10" style="285" customWidth="1"/>
    <col min="4340" max="4340" width="12.59765625" style="285" customWidth="1"/>
    <col min="4341" max="4341" width="8.69921875" style="285" hidden="1" customWidth="1"/>
    <col min="4342" max="4342" width="18.59765625" style="285" customWidth="1"/>
    <col min="4343" max="4343" width="10.59765625" style="285" customWidth="1"/>
    <col min="4344" max="4591" width="8.69921875" style="285"/>
    <col min="4592" max="4592" width="38.19921875" style="285" customWidth="1"/>
    <col min="4593" max="4594" width="13.19921875" style="285" customWidth="1"/>
    <col min="4595" max="4595" width="10" style="285" customWidth="1"/>
    <col min="4596" max="4596" width="12.59765625" style="285" customWidth="1"/>
    <col min="4597" max="4597" width="8.69921875" style="285" hidden="1" customWidth="1"/>
    <col min="4598" max="4598" width="18.59765625" style="285" customWidth="1"/>
    <col min="4599" max="4599" width="10.59765625" style="285" customWidth="1"/>
    <col min="4600" max="4847" width="8.69921875" style="285"/>
    <col min="4848" max="4848" width="38.19921875" style="285" customWidth="1"/>
    <col min="4849" max="4850" width="13.19921875" style="285" customWidth="1"/>
    <col min="4851" max="4851" width="10" style="285" customWidth="1"/>
    <col min="4852" max="4852" width="12.59765625" style="285" customWidth="1"/>
    <col min="4853" max="4853" width="8.69921875" style="285" hidden="1" customWidth="1"/>
    <col min="4854" max="4854" width="18.59765625" style="285" customWidth="1"/>
    <col min="4855" max="4855" width="10.59765625" style="285" customWidth="1"/>
    <col min="4856" max="5103" width="8.69921875" style="285"/>
    <col min="5104" max="5104" width="38.19921875" style="285" customWidth="1"/>
    <col min="5105" max="5106" width="13.19921875" style="285" customWidth="1"/>
    <col min="5107" max="5107" width="10" style="285" customWidth="1"/>
    <col min="5108" max="5108" width="12.59765625" style="285" customWidth="1"/>
    <col min="5109" max="5109" width="8.69921875" style="285" hidden="1" customWidth="1"/>
    <col min="5110" max="5110" width="18.59765625" style="285" customWidth="1"/>
    <col min="5111" max="5111" width="10.59765625" style="285" customWidth="1"/>
    <col min="5112" max="5359" width="8.69921875" style="285"/>
    <col min="5360" max="5360" width="38.19921875" style="285" customWidth="1"/>
    <col min="5361" max="5362" width="13.19921875" style="285" customWidth="1"/>
    <col min="5363" max="5363" width="10" style="285" customWidth="1"/>
    <col min="5364" max="5364" width="12.59765625" style="285" customWidth="1"/>
    <col min="5365" max="5365" width="8.69921875" style="285" hidden="1" customWidth="1"/>
    <col min="5366" max="5366" width="18.59765625" style="285" customWidth="1"/>
    <col min="5367" max="5367" width="10.59765625" style="285" customWidth="1"/>
    <col min="5368" max="5615" width="8.69921875" style="285"/>
    <col min="5616" max="5616" width="38.19921875" style="285" customWidth="1"/>
    <col min="5617" max="5618" width="13.19921875" style="285" customWidth="1"/>
    <col min="5619" max="5619" width="10" style="285" customWidth="1"/>
    <col min="5620" max="5620" width="12.59765625" style="285" customWidth="1"/>
    <col min="5621" max="5621" width="8.69921875" style="285" hidden="1" customWidth="1"/>
    <col min="5622" max="5622" width="18.59765625" style="285" customWidth="1"/>
    <col min="5623" max="5623" width="10.59765625" style="285" customWidth="1"/>
    <col min="5624" max="5871" width="8.69921875" style="285"/>
    <col min="5872" max="5872" width="38.19921875" style="285" customWidth="1"/>
    <col min="5873" max="5874" width="13.19921875" style="285" customWidth="1"/>
    <col min="5875" max="5875" width="10" style="285" customWidth="1"/>
    <col min="5876" max="5876" width="12.59765625" style="285" customWidth="1"/>
    <col min="5877" max="5877" width="8.69921875" style="285" hidden="1" customWidth="1"/>
    <col min="5878" max="5878" width="18.59765625" style="285" customWidth="1"/>
    <col min="5879" max="5879" width="10.59765625" style="285" customWidth="1"/>
    <col min="5880" max="6127" width="8.69921875" style="285"/>
    <col min="6128" max="6128" width="38.19921875" style="285" customWidth="1"/>
    <col min="6129" max="6130" width="13.19921875" style="285" customWidth="1"/>
    <col min="6131" max="6131" width="10" style="285" customWidth="1"/>
    <col min="6132" max="6132" width="12.59765625" style="285" customWidth="1"/>
    <col min="6133" max="6133" width="8.69921875" style="285" hidden="1" customWidth="1"/>
    <col min="6134" max="6134" width="18.59765625" style="285" customWidth="1"/>
    <col min="6135" max="6135" width="10.59765625" style="285" customWidth="1"/>
    <col min="6136" max="6383" width="8.69921875" style="285"/>
    <col min="6384" max="6384" width="38.19921875" style="285" customWidth="1"/>
    <col min="6385" max="6386" width="13.19921875" style="285" customWidth="1"/>
    <col min="6387" max="6387" width="10" style="285" customWidth="1"/>
    <col min="6388" max="6388" width="12.59765625" style="285" customWidth="1"/>
    <col min="6389" max="6389" width="8.69921875" style="285" hidden="1" customWidth="1"/>
    <col min="6390" max="6390" width="18.59765625" style="285" customWidth="1"/>
    <col min="6391" max="6391" width="10.59765625" style="285" customWidth="1"/>
    <col min="6392" max="6639" width="8.69921875" style="285"/>
    <col min="6640" max="6640" width="38.19921875" style="285" customWidth="1"/>
    <col min="6641" max="6642" width="13.19921875" style="285" customWidth="1"/>
    <col min="6643" max="6643" width="10" style="285" customWidth="1"/>
    <col min="6644" max="6644" width="12.59765625" style="285" customWidth="1"/>
    <col min="6645" max="6645" width="8.69921875" style="285" hidden="1" customWidth="1"/>
    <col min="6646" max="6646" width="18.59765625" style="285" customWidth="1"/>
    <col min="6647" max="6647" width="10.59765625" style="285" customWidth="1"/>
    <col min="6648" max="6895" width="8.69921875" style="285"/>
    <col min="6896" max="6896" width="38.19921875" style="285" customWidth="1"/>
    <col min="6897" max="6898" width="13.19921875" style="285" customWidth="1"/>
    <col min="6899" max="6899" width="10" style="285" customWidth="1"/>
    <col min="6900" max="6900" width="12.59765625" style="285" customWidth="1"/>
    <col min="6901" max="6901" width="8.69921875" style="285" hidden="1" customWidth="1"/>
    <col min="6902" max="6902" width="18.59765625" style="285" customWidth="1"/>
    <col min="6903" max="6903" width="10.59765625" style="285" customWidth="1"/>
    <col min="6904" max="7151" width="8.69921875" style="285"/>
    <col min="7152" max="7152" width="38.19921875" style="285" customWidth="1"/>
    <col min="7153" max="7154" width="13.19921875" style="285" customWidth="1"/>
    <col min="7155" max="7155" width="10" style="285" customWidth="1"/>
    <col min="7156" max="7156" width="12.59765625" style="285" customWidth="1"/>
    <col min="7157" max="7157" width="8.69921875" style="285" hidden="1" customWidth="1"/>
    <col min="7158" max="7158" width="18.59765625" style="285" customWidth="1"/>
    <col min="7159" max="7159" width="10.59765625" style="285" customWidth="1"/>
    <col min="7160" max="7407" width="8.69921875" style="285"/>
    <col min="7408" max="7408" width="38.19921875" style="285" customWidth="1"/>
    <col min="7409" max="7410" width="13.19921875" style="285" customWidth="1"/>
    <col min="7411" max="7411" width="10" style="285" customWidth="1"/>
    <col min="7412" max="7412" width="12.59765625" style="285" customWidth="1"/>
    <col min="7413" max="7413" width="8.69921875" style="285" hidden="1" customWidth="1"/>
    <col min="7414" max="7414" width="18.59765625" style="285" customWidth="1"/>
    <col min="7415" max="7415" width="10.59765625" style="285" customWidth="1"/>
    <col min="7416" max="7663" width="8.69921875" style="285"/>
    <col min="7664" max="7664" width="38.19921875" style="285" customWidth="1"/>
    <col min="7665" max="7666" width="13.19921875" style="285" customWidth="1"/>
    <col min="7667" max="7667" width="10" style="285" customWidth="1"/>
    <col min="7668" max="7668" width="12.59765625" style="285" customWidth="1"/>
    <col min="7669" max="7669" width="8.69921875" style="285" hidden="1" customWidth="1"/>
    <col min="7670" max="7670" width="18.59765625" style="285" customWidth="1"/>
    <col min="7671" max="7671" width="10.59765625" style="285" customWidth="1"/>
    <col min="7672" max="7919" width="8.69921875" style="285"/>
    <col min="7920" max="7920" width="38.19921875" style="285" customWidth="1"/>
    <col min="7921" max="7922" width="13.19921875" style="285" customWidth="1"/>
    <col min="7923" max="7923" width="10" style="285" customWidth="1"/>
    <col min="7924" max="7924" width="12.59765625" style="285" customWidth="1"/>
    <col min="7925" max="7925" width="8.69921875" style="285" hidden="1" customWidth="1"/>
    <col min="7926" max="7926" width="18.59765625" style="285" customWidth="1"/>
    <col min="7927" max="7927" width="10.59765625" style="285" customWidth="1"/>
    <col min="7928" max="8175" width="8.69921875" style="285"/>
    <col min="8176" max="8176" width="38.19921875" style="285" customWidth="1"/>
    <col min="8177" max="8178" width="13.19921875" style="285" customWidth="1"/>
    <col min="8179" max="8179" width="10" style="285" customWidth="1"/>
    <col min="8180" max="8180" width="12.59765625" style="285" customWidth="1"/>
    <col min="8181" max="8181" width="8.69921875" style="285" hidden="1" customWidth="1"/>
    <col min="8182" max="8182" width="18.59765625" style="285" customWidth="1"/>
    <col min="8183" max="8183" width="10.59765625" style="285" customWidth="1"/>
    <col min="8184" max="8431" width="8.69921875" style="285"/>
    <col min="8432" max="8432" width="38.19921875" style="285" customWidth="1"/>
    <col min="8433" max="8434" width="13.19921875" style="285" customWidth="1"/>
    <col min="8435" max="8435" width="10" style="285" customWidth="1"/>
    <col min="8436" max="8436" width="12.59765625" style="285" customWidth="1"/>
    <col min="8437" max="8437" width="8.69921875" style="285" hidden="1" customWidth="1"/>
    <col min="8438" max="8438" width="18.59765625" style="285" customWidth="1"/>
    <col min="8439" max="8439" width="10.59765625" style="285" customWidth="1"/>
    <col min="8440" max="8687" width="8.69921875" style="285"/>
    <col min="8688" max="8688" width="38.19921875" style="285" customWidth="1"/>
    <col min="8689" max="8690" width="13.19921875" style="285" customWidth="1"/>
    <col min="8691" max="8691" width="10" style="285" customWidth="1"/>
    <col min="8692" max="8692" width="12.59765625" style="285" customWidth="1"/>
    <col min="8693" max="8693" width="8.69921875" style="285" hidden="1" customWidth="1"/>
    <col min="8694" max="8694" width="18.59765625" style="285" customWidth="1"/>
    <col min="8695" max="8695" width="10.59765625" style="285" customWidth="1"/>
    <col min="8696" max="8943" width="8.69921875" style="285"/>
    <col min="8944" max="8944" width="38.19921875" style="285" customWidth="1"/>
    <col min="8945" max="8946" width="13.19921875" style="285" customWidth="1"/>
    <col min="8947" max="8947" width="10" style="285" customWidth="1"/>
    <col min="8948" max="8948" width="12.59765625" style="285" customWidth="1"/>
    <col min="8949" max="8949" width="8.69921875" style="285" hidden="1" customWidth="1"/>
    <col min="8950" max="8950" width="18.59765625" style="285" customWidth="1"/>
    <col min="8951" max="8951" width="10.59765625" style="285" customWidth="1"/>
    <col min="8952" max="9199" width="8.69921875" style="285"/>
    <col min="9200" max="9200" width="38.19921875" style="285" customWidth="1"/>
    <col min="9201" max="9202" width="13.19921875" style="285" customWidth="1"/>
    <col min="9203" max="9203" width="10" style="285" customWidth="1"/>
    <col min="9204" max="9204" width="12.59765625" style="285" customWidth="1"/>
    <col min="9205" max="9205" width="8.69921875" style="285" hidden="1" customWidth="1"/>
    <col min="9206" max="9206" width="18.59765625" style="285" customWidth="1"/>
    <col min="9207" max="9207" width="10.59765625" style="285" customWidth="1"/>
    <col min="9208" max="9455" width="8.69921875" style="285"/>
    <col min="9456" max="9456" width="38.19921875" style="285" customWidth="1"/>
    <col min="9457" max="9458" width="13.19921875" style="285" customWidth="1"/>
    <col min="9459" max="9459" width="10" style="285" customWidth="1"/>
    <col min="9460" max="9460" width="12.59765625" style="285" customWidth="1"/>
    <col min="9461" max="9461" width="8.69921875" style="285" hidden="1" customWidth="1"/>
    <col min="9462" max="9462" width="18.59765625" style="285" customWidth="1"/>
    <col min="9463" max="9463" width="10.59765625" style="285" customWidth="1"/>
    <col min="9464" max="9711" width="8.69921875" style="285"/>
    <col min="9712" max="9712" width="38.19921875" style="285" customWidth="1"/>
    <col min="9713" max="9714" width="13.19921875" style="285" customWidth="1"/>
    <col min="9715" max="9715" width="10" style="285" customWidth="1"/>
    <col min="9716" max="9716" width="12.59765625" style="285" customWidth="1"/>
    <col min="9717" max="9717" width="8.69921875" style="285" hidden="1" customWidth="1"/>
    <col min="9718" max="9718" width="18.59765625" style="285" customWidth="1"/>
    <col min="9719" max="9719" width="10.59765625" style="285" customWidth="1"/>
    <col min="9720" max="9967" width="8.69921875" style="285"/>
    <col min="9968" max="9968" width="38.19921875" style="285" customWidth="1"/>
    <col min="9969" max="9970" width="13.19921875" style="285" customWidth="1"/>
    <col min="9971" max="9971" width="10" style="285" customWidth="1"/>
    <col min="9972" max="9972" width="12.59765625" style="285" customWidth="1"/>
    <col min="9973" max="9973" width="8.69921875" style="285" hidden="1" customWidth="1"/>
    <col min="9974" max="9974" width="18.59765625" style="285" customWidth="1"/>
    <col min="9975" max="9975" width="10.59765625" style="285" customWidth="1"/>
    <col min="9976" max="10223" width="8.69921875" style="285"/>
    <col min="10224" max="10224" width="38.19921875" style="285" customWidth="1"/>
    <col min="10225" max="10226" width="13.19921875" style="285" customWidth="1"/>
    <col min="10227" max="10227" width="10" style="285" customWidth="1"/>
    <col min="10228" max="10228" width="12.59765625" style="285" customWidth="1"/>
    <col min="10229" max="10229" width="8.69921875" style="285" hidden="1" customWidth="1"/>
    <col min="10230" max="10230" width="18.59765625" style="285" customWidth="1"/>
    <col min="10231" max="10231" width="10.59765625" style="285" customWidth="1"/>
    <col min="10232" max="10479" width="8.69921875" style="285"/>
    <col min="10480" max="10480" width="38.19921875" style="285" customWidth="1"/>
    <col min="10481" max="10482" width="13.19921875" style="285" customWidth="1"/>
    <col min="10483" max="10483" width="10" style="285" customWidth="1"/>
    <col min="10484" max="10484" width="12.59765625" style="285" customWidth="1"/>
    <col min="10485" max="10485" width="8.69921875" style="285" hidden="1" customWidth="1"/>
    <col min="10486" max="10486" width="18.59765625" style="285" customWidth="1"/>
    <col min="10487" max="10487" width="10.59765625" style="285" customWidth="1"/>
    <col min="10488" max="10735" width="8.69921875" style="285"/>
    <col min="10736" max="10736" width="38.19921875" style="285" customWidth="1"/>
    <col min="10737" max="10738" width="13.19921875" style="285" customWidth="1"/>
    <col min="10739" max="10739" width="10" style="285" customWidth="1"/>
    <col min="10740" max="10740" width="12.59765625" style="285" customWidth="1"/>
    <col min="10741" max="10741" width="8.69921875" style="285" hidden="1" customWidth="1"/>
    <col min="10742" max="10742" width="18.59765625" style="285" customWidth="1"/>
    <col min="10743" max="10743" width="10.59765625" style="285" customWidth="1"/>
    <col min="10744" max="10991" width="8.69921875" style="285"/>
    <col min="10992" max="10992" width="38.19921875" style="285" customWidth="1"/>
    <col min="10993" max="10994" width="13.19921875" style="285" customWidth="1"/>
    <col min="10995" max="10995" width="10" style="285" customWidth="1"/>
    <col min="10996" max="10996" width="12.59765625" style="285" customWidth="1"/>
    <col min="10997" max="10997" width="8.69921875" style="285" hidden="1" customWidth="1"/>
    <col min="10998" max="10998" width="18.59765625" style="285" customWidth="1"/>
    <col min="10999" max="10999" width="10.59765625" style="285" customWidth="1"/>
    <col min="11000" max="11247" width="8.69921875" style="285"/>
    <col min="11248" max="11248" width="38.19921875" style="285" customWidth="1"/>
    <col min="11249" max="11250" width="13.19921875" style="285" customWidth="1"/>
    <col min="11251" max="11251" width="10" style="285" customWidth="1"/>
    <col min="11252" max="11252" width="12.59765625" style="285" customWidth="1"/>
    <col min="11253" max="11253" width="8.69921875" style="285" hidden="1" customWidth="1"/>
    <col min="11254" max="11254" width="18.59765625" style="285" customWidth="1"/>
    <col min="11255" max="11255" width="10.59765625" style="285" customWidth="1"/>
    <col min="11256" max="11503" width="8.69921875" style="285"/>
    <col min="11504" max="11504" width="38.19921875" style="285" customWidth="1"/>
    <col min="11505" max="11506" width="13.19921875" style="285" customWidth="1"/>
    <col min="11507" max="11507" width="10" style="285" customWidth="1"/>
    <col min="11508" max="11508" width="12.59765625" style="285" customWidth="1"/>
    <col min="11509" max="11509" width="8.69921875" style="285" hidden="1" customWidth="1"/>
    <col min="11510" max="11510" width="18.59765625" style="285" customWidth="1"/>
    <col min="11511" max="11511" width="10.59765625" style="285" customWidth="1"/>
    <col min="11512" max="11759" width="8.69921875" style="285"/>
    <col min="11760" max="11760" width="38.19921875" style="285" customWidth="1"/>
    <col min="11761" max="11762" width="13.19921875" style="285" customWidth="1"/>
    <col min="11763" max="11763" width="10" style="285" customWidth="1"/>
    <col min="11764" max="11764" width="12.59765625" style="285" customWidth="1"/>
    <col min="11765" max="11765" width="8.69921875" style="285" hidden="1" customWidth="1"/>
    <col min="11766" max="11766" width="18.59765625" style="285" customWidth="1"/>
    <col min="11767" max="11767" width="10.59765625" style="285" customWidth="1"/>
    <col min="11768" max="12015" width="8.69921875" style="285"/>
    <col min="12016" max="12016" width="38.19921875" style="285" customWidth="1"/>
    <col min="12017" max="12018" width="13.19921875" style="285" customWidth="1"/>
    <col min="12019" max="12019" width="10" style="285" customWidth="1"/>
    <col min="12020" max="12020" width="12.59765625" style="285" customWidth="1"/>
    <col min="12021" max="12021" width="8.69921875" style="285" hidden="1" customWidth="1"/>
    <col min="12022" max="12022" width="18.59765625" style="285" customWidth="1"/>
    <col min="12023" max="12023" width="10.59765625" style="285" customWidth="1"/>
    <col min="12024" max="12271" width="8.69921875" style="285"/>
    <col min="12272" max="12272" width="38.19921875" style="285" customWidth="1"/>
    <col min="12273" max="12274" width="13.19921875" style="285" customWidth="1"/>
    <col min="12275" max="12275" width="10" style="285" customWidth="1"/>
    <col min="12276" max="12276" width="12.59765625" style="285" customWidth="1"/>
    <col min="12277" max="12277" width="8.69921875" style="285" hidden="1" customWidth="1"/>
    <col min="12278" max="12278" width="18.59765625" style="285" customWidth="1"/>
    <col min="12279" max="12279" width="10.59765625" style="285" customWidth="1"/>
    <col min="12280" max="12527" width="8.69921875" style="285"/>
    <col min="12528" max="12528" width="38.19921875" style="285" customWidth="1"/>
    <col min="12529" max="12530" width="13.19921875" style="285" customWidth="1"/>
    <col min="12531" max="12531" width="10" style="285" customWidth="1"/>
    <col min="12532" max="12532" width="12.59765625" style="285" customWidth="1"/>
    <col min="12533" max="12533" width="8.69921875" style="285" hidden="1" customWidth="1"/>
    <col min="12534" max="12534" width="18.59765625" style="285" customWidth="1"/>
    <col min="12535" max="12535" width="10.59765625" style="285" customWidth="1"/>
    <col min="12536" max="12783" width="8.69921875" style="285"/>
    <col min="12784" max="12784" width="38.19921875" style="285" customWidth="1"/>
    <col min="12785" max="12786" width="13.19921875" style="285" customWidth="1"/>
    <col min="12787" max="12787" width="10" style="285" customWidth="1"/>
    <col min="12788" max="12788" width="12.59765625" style="285" customWidth="1"/>
    <col min="12789" max="12789" width="8.69921875" style="285" hidden="1" customWidth="1"/>
    <col min="12790" max="12790" width="18.59765625" style="285" customWidth="1"/>
    <col min="12791" max="12791" width="10.59765625" style="285" customWidth="1"/>
    <col min="12792" max="13039" width="8.69921875" style="285"/>
    <col min="13040" max="13040" width="38.19921875" style="285" customWidth="1"/>
    <col min="13041" max="13042" width="13.19921875" style="285" customWidth="1"/>
    <col min="13043" max="13043" width="10" style="285" customWidth="1"/>
    <col min="13044" max="13044" width="12.59765625" style="285" customWidth="1"/>
    <col min="13045" max="13045" width="8.69921875" style="285" hidden="1" customWidth="1"/>
    <col min="13046" max="13046" width="18.59765625" style="285" customWidth="1"/>
    <col min="13047" max="13047" width="10.59765625" style="285" customWidth="1"/>
    <col min="13048" max="13295" width="8.69921875" style="285"/>
    <col min="13296" max="13296" width="38.19921875" style="285" customWidth="1"/>
    <col min="13297" max="13298" width="13.19921875" style="285" customWidth="1"/>
    <col min="13299" max="13299" width="10" style="285" customWidth="1"/>
    <col min="13300" max="13300" width="12.59765625" style="285" customWidth="1"/>
    <col min="13301" max="13301" width="8.69921875" style="285" hidden="1" customWidth="1"/>
    <col min="13302" max="13302" width="18.59765625" style="285" customWidth="1"/>
    <col min="13303" max="13303" width="10.59765625" style="285" customWidth="1"/>
    <col min="13304" max="13551" width="8.69921875" style="285"/>
    <col min="13552" max="13552" width="38.19921875" style="285" customWidth="1"/>
    <col min="13553" max="13554" width="13.19921875" style="285" customWidth="1"/>
    <col min="13555" max="13555" width="10" style="285" customWidth="1"/>
    <col min="13556" max="13556" width="12.59765625" style="285" customWidth="1"/>
    <col min="13557" max="13557" width="8.69921875" style="285" hidden="1" customWidth="1"/>
    <col min="13558" max="13558" width="18.59765625" style="285" customWidth="1"/>
    <col min="13559" max="13559" width="10.59765625" style="285" customWidth="1"/>
    <col min="13560" max="13807" width="8.69921875" style="285"/>
    <col min="13808" max="13808" width="38.19921875" style="285" customWidth="1"/>
    <col min="13809" max="13810" width="13.19921875" style="285" customWidth="1"/>
    <col min="13811" max="13811" width="10" style="285" customWidth="1"/>
    <col min="13812" max="13812" width="12.59765625" style="285" customWidth="1"/>
    <col min="13813" max="13813" width="8.69921875" style="285" hidden="1" customWidth="1"/>
    <col min="13814" max="13814" width="18.59765625" style="285" customWidth="1"/>
    <col min="13815" max="13815" width="10.59765625" style="285" customWidth="1"/>
    <col min="13816" max="14063" width="8.69921875" style="285"/>
    <col min="14064" max="14064" width="38.19921875" style="285" customWidth="1"/>
    <col min="14065" max="14066" width="13.19921875" style="285" customWidth="1"/>
    <col min="14067" max="14067" width="10" style="285" customWidth="1"/>
    <col min="14068" max="14068" width="12.59765625" style="285" customWidth="1"/>
    <col min="14069" max="14069" width="8.69921875" style="285" hidden="1" customWidth="1"/>
    <col min="14070" max="14070" width="18.59765625" style="285" customWidth="1"/>
    <col min="14071" max="14071" width="10.59765625" style="285" customWidth="1"/>
    <col min="14072" max="14319" width="8.69921875" style="285"/>
    <col min="14320" max="14320" width="38.19921875" style="285" customWidth="1"/>
    <col min="14321" max="14322" width="13.19921875" style="285" customWidth="1"/>
    <col min="14323" max="14323" width="10" style="285" customWidth="1"/>
    <col min="14324" max="14324" width="12.59765625" style="285" customWidth="1"/>
    <col min="14325" max="14325" width="8.69921875" style="285" hidden="1" customWidth="1"/>
    <col min="14326" max="14326" width="18.59765625" style="285" customWidth="1"/>
    <col min="14327" max="14327" width="10.59765625" style="285" customWidth="1"/>
    <col min="14328" max="14575" width="8.69921875" style="285"/>
    <col min="14576" max="14576" width="38.19921875" style="285" customWidth="1"/>
    <col min="14577" max="14578" width="13.19921875" style="285" customWidth="1"/>
    <col min="14579" max="14579" width="10" style="285" customWidth="1"/>
    <col min="14580" max="14580" width="12.59765625" style="285" customWidth="1"/>
    <col min="14581" max="14581" width="8.69921875" style="285" hidden="1" customWidth="1"/>
    <col min="14582" max="14582" width="18.59765625" style="285" customWidth="1"/>
    <col min="14583" max="14583" width="10.59765625" style="285" customWidth="1"/>
    <col min="14584" max="14831" width="8.69921875" style="285"/>
    <col min="14832" max="14832" width="38.19921875" style="285" customWidth="1"/>
    <col min="14833" max="14834" width="13.19921875" style="285" customWidth="1"/>
    <col min="14835" max="14835" width="10" style="285" customWidth="1"/>
    <col min="14836" max="14836" width="12.59765625" style="285" customWidth="1"/>
    <col min="14837" max="14837" width="8.69921875" style="285" hidden="1" customWidth="1"/>
    <col min="14838" max="14838" width="18.59765625" style="285" customWidth="1"/>
    <col min="14839" max="14839" width="10.59765625" style="285" customWidth="1"/>
    <col min="14840" max="15087" width="8.69921875" style="285"/>
    <col min="15088" max="15088" width="38.19921875" style="285" customWidth="1"/>
    <col min="15089" max="15090" width="13.19921875" style="285" customWidth="1"/>
    <col min="15091" max="15091" width="10" style="285" customWidth="1"/>
    <col min="15092" max="15092" width="12.59765625" style="285" customWidth="1"/>
    <col min="15093" max="15093" width="8.69921875" style="285" hidden="1" customWidth="1"/>
    <col min="15094" max="15094" width="18.59765625" style="285" customWidth="1"/>
    <col min="15095" max="15095" width="10.59765625" style="285" customWidth="1"/>
    <col min="15096" max="15343" width="8.69921875" style="285"/>
    <col min="15344" max="15344" width="38.19921875" style="285" customWidth="1"/>
    <col min="15345" max="15346" width="13.19921875" style="285" customWidth="1"/>
    <col min="15347" max="15347" width="10" style="285" customWidth="1"/>
    <col min="15348" max="15348" width="12.59765625" style="285" customWidth="1"/>
    <col min="15349" max="15349" width="8.69921875" style="285" hidden="1" customWidth="1"/>
    <col min="15350" max="15350" width="18.59765625" style="285" customWidth="1"/>
    <col min="15351" max="15351" width="10.59765625" style="285" customWidth="1"/>
    <col min="15352" max="15599" width="8.69921875" style="285"/>
    <col min="15600" max="15600" width="38.19921875" style="285" customWidth="1"/>
    <col min="15601" max="15602" width="13.19921875" style="285" customWidth="1"/>
    <col min="15603" max="15603" width="10" style="285" customWidth="1"/>
    <col min="15604" max="15604" width="12.59765625" style="285" customWidth="1"/>
    <col min="15605" max="15605" width="8.69921875" style="285" hidden="1" customWidth="1"/>
    <col min="15606" max="15606" width="18.59765625" style="285" customWidth="1"/>
    <col min="15607" max="15607" width="10.59765625" style="285" customWidth="1"/>
    <col min="15608" max="15855" width="8.69921875" style="285"/>
    <col min="15856" max="15856" width="38.19921875" style="285" customWidth="1"/>
    <col min="15857" max="15858" width="13.19921875" style="285" customWidth="1"/>
    <col min="15859" max="15859" width="10" style="285" customWidth="1"/>
    <col min="15860" max="15860" width="12.59765625" style="285" customWidth="1"/>
    <col min="15861" max="15861" width="8.69921875" style="285" hidden="1" customWidth="1"/>
    <col min="15862" max="15862" width="18.59765625" style="285" customWidth="1"/>
    <col min="15863" max="15863" width="10.59765625" style="285" customWidth="1"/>
    <col min="15864" max="16111" width="8.69921875" style="285"/>
    <col min="16112" max="16112" width="38.19921875" style="285" customWidth="1"/>
    <col min="16113" max="16114" width="13.19921875" style="285" customWidth="1"/>
    <col min="16115" max="16115" width="10" style="285" customWidth="1"/>
    <col min="16116" max="16116" width="12.59765625" style="285" customWidth="1"/>
    <col min="16117" max="16117" width="8.69921875" style="285" hidden="1" customWidth="1"/>
    <col min="16118" max="16118" width="18.59765625" style="285" customWidth="1"/>
    <col min="16119" max="16119" width="10.59765625" style="285" customWidth="1"/>
    <col min="16120" max="16384" width="8.69921875" style="285"/>
  </cols>
  <sheetData>
    <row r="1" spans="1:5">
      <c r="A1" s="287" t="s">
        <v>1624</v>
      </c>
    </row>
    <row r="2" spans="1:5" ht="21.75" customHeight="1">
      <c r="A2" s="319" t="s">
        <v>45</v>
      </c>
      <c r="B2" s="319"/>
      <c r="C2" s="319"/>
      <c r="D2" s="320"/>
      <c r="E2" s="320"/>
    </row>
    <row r="4" spans="1:5" s="283" customFormat="1">
      <c r="A4" s="288"/>
      <c r="B4" s="288"/>
      <c r="D4" s="286"/>
      <c r="E4" s="289" t="s">
        <v>46</v>
      </c>
    </row>
    <row r="5" spans="1:5" ht="34.5" customHeight="1">
      <c r="A5" s="290" t="s">
        <v>47</v>
      </c>
      <c r="B5" s="291" t="s">
        <v>48</v>
      </c>
      <c r="C5" s="292" t="s">
        <v>49</v>
      </c>
      <c r="D5" s="293" t="s">
        <v>50</v>
      </c>
      <c r="E5" s="293" t="s">
        <v>51</v>
      </c>
    </row>
    <row r="6" spans="1:5" s="284" customFormat="1" ht="18" customHeight="1">
      <c r="A6" s="294" t="s">
        <v>52</v>
      </c>
      <c r="B6" s="295">
        <f>SUM(B7:B21)</f>
        <v>20970</v>
      </c>
      <c r="C6" s="295">
        <f>SUM(C7:C21)</f>
        <v>19311</v>
      </c>
      <c r="D6" s="296">
        <v>92.09</v>
      </c>
      <c r="E6" s="296">
        <v>106.31</v>
      </c>
    </row>
    <row r="7" spans="1:5" ht="18" customHeight="1">
      <c r="A7" s="177" t="s">
        <v>53</v>
      </c>
      <c r="B7" s="235">
        <v>7300</v>
      </c>
      <c r="C7" s="235">
        <v>7157</v>
      </c>
      <c r="D7" s="297">
        <v>98.04</v>
      </c>
      <c r="E7" s="297">
        <v>115.58</v>
      </c>
    </row>
    <row r="8" spans="1:5" ht="18" customHeight="1">
      <c r="A8" s="177" t="s">
        <v>54</v>
      </c>
      <c r="B8" s="235">
        <v>3000</v>
      </c>
      <c r="C8" s="235">
        <v>2107</v>
      </c>
      <c r="D8" s="297">
        <v>70.23</v>
      </c>
      <c r="E8" s="297">
        <v>0</v>
      </c>
    </row>
    <row r="9" spans="1:5" ht="18" customHeight="1">
      <c r="A9" s="177" t="s">
        <v>55</v>
      </c>
      <c r="B9" s="235">
        <v>1000</v>
      </c>
      <c r="C9" s="235">
        <v>923</v>
      </c>
      <c r="D9" s="297">
        <v>92.3</v>
      </c>
      <c r="E9" s="297">
        <v>87.54</v>
      </c>
    </row>
    <row r="10" spans="1:5" ht="18" customHeight="1">
      <c r="A10" s="177" t="s">
        <v>56</v>
      </c>
      <c r="B10" s="235">
        <v>100</v>
      </c>
      <c r="C10" s="235">
        <v>39</v>
      </c>
      <c r="D10" s="297">
        <v>39</v>
      </c>
      <c r="E10" s="297">
        <v>116.39</v>
      </c>
    </row>
    <row r="11" spans="1:5" ht="18" customHeight="1">
      <c r="A11" s="177" t="s">
        <v>57</v>
      </c>
      <c r="B11" s="235">
        <v>950</v>
      </c>
      <c r="C11" s="235">
        <v>630</v>
      </c>
      <c r="D11" s="297">
        <v>66.319999999999993</v>
      </c>
      <c r="E11" s="297">
        <v>76.47</v>
      </c>
    </row>
    <row r="12" spans="1:5" ht="18" customHeight="1">
      <c r="A12" s="177" t="s">
        <v>58</v>
      </c>
      <c r="B12" s="235">
        <v>430</v>
      </c>
      <c r="C12" s="235">
        <v>759</v>
      </c>
      <c r="D12" s="297">
        <v>176.51</v>
      </c>
      <c r="E12" s="297">
        <v>134.33000000000001</v>
      </c>
    </row>
    <row r="13" spans="1:5" ht="18" customHeight="1">
      <c r="A13" s="177" t="s">
        <v>59</v>
      </c>
      <c r="B13" s="235">
        <v>315</v>
      </c>
      <c r="C13" s="235">
        <v>229</v>
      </c>
      <c r="D13" s="297">
        <v>72.7</v>
      </c>
      <c r="E13" s="297">
        <v>177.75</v>
      </c>
    </row>
    <row r="14" spans="1:5" ht="18" customHeight="1">
      <c r="A14" s="177" t="s">
        <v>60</v>
      </c>
      <c r="B14" s="235">
        <v>255</v>
      </c>
      <c r="C14" s="235">
        <v>150</v>
      </c>
      <c r="D14" s="297">
        <v>58.82</v>
      </c>
      <c r="E14" s="297">
        <v>125.14</v>
      </c>
    </row>
    <row r="15" spans="1:5" ht="18" customHeight="1">
      <c r="A15" s="177" t="s">
        <v>61</v>
      </c>
      <c r="B15" s="235">
        <v>3450</v>
      </c>
      <c r="C15" s="235">
        <v>2987</v>
      </c>
      <c r="D15" s="297">
        <v>86.58</v>
      </c>
      <c r="E15" s="297">
        <v>154.63999999999999</v>
      </c>
    </row>
    <row r="16" spans="1:5" ht="18" customHeight="1">
      <c r="A16" s="177" t="s">
        <v>62</v>
      </c>
      <c r="B16" s="235">
        <v>260</v>
      </c>
      <c r="C16" s="235">
        <v>302</v>
      </c>
      <c r="D16" s="297">
        <v>116.15</v>
      </c>
      <c r="E16" s="297">
        <v>104.59</v>
      </c>
    </row>
    <row r="17" spans="1:5" ht="18" customHeight="1">
      <c r="A17" s="177" t="s">
        <v>63</v>
      </c>
      <c r="B17" s="235">
        <v>590</v>
      </c>
      <c r="C17" s="235">
        <v>533</v>
      </c>
      <c r="D17" s="297">
        <v>90.34</v>
      </c>
      <c r="E17" s="297">
        <v>132.46</v>
      </c>
    </row>
    <row r="18" spans="1:5" ht="18" customHeight="1">
      <c r="A18" s="177" t="s">
        <v>64</v>
      </c>
      <c r="B18" s="235">
        <v>1300</v>
      </c>
      <c r="C18" s="235">
        <v>1475</v>
      </c>
      <c r="D18" s="297">
        <v>113.46</v>
      </c>
      <c r="E18" s="297">
        <v>60.84</v>
      </c>
    </row>
    <row r="19" spans="1:5" ht="18" customHeight="1">
      <c r="A19" s="177" t="s">
        <v>65</v>
      </c>
      <c r="B19" s="235">
        <v>2009</v>
      </c>
      <c r="C19" s="235">
        <v>2009</v>
      </c>
      <c r="D19" s="297">
        <v>100</v>
      </c>
      <c r="E19" s="297">
        <v>151.13</v>
      </c>
    </row>
    <row r="20" spans="1:5" ht="18" customHeight="1">
      <c r="A20" s="177" t="s">
        <v>66</v>
      </c>
      <c r="B20" s="235">
        <v>11</v>
      </c>
      <c r="C20" s="235">
        <v>11</v>
      </c>
      <c r="D20" s="297">
        <v>100</v>
      </c>
      <c r="E20" s="297">
        <v>77.3</v>
      </c>
    </row>
    <row r="21" spans="1:5" s="284" customFormat="1" ht="18" customHeight="1">
      <c r="A21" s="177" t="s">
        <v>67</v>
      </c>
      <c r="B21" s="235">
        <v>0</v>
      </c>
      <c r="C21" s="235">
        <v>0</v>
      </c>
      <c r="D21" s="297"/>
      <c r="E21" s="297"/>
    </row>
    <row r="22" spans="1:5" s="284" customFormat="1" ht="18" customHeight="1">
      <c r="A22" s="294" t="s">
        <v>68</v>
      </c>
      <c r="B22" s="295">
        <f>SUM(B23:B28)</f>
        <v>11797</v>
      </c>
      <c r="C22" s="295">
        <f>SUM(C23:C28)</f>
        <v>13459</v>
      </c>
      <c r="D22" s="297">
        <f>C22/B22*100</f>
        <v>114.09</v>
      </c>
      <c r="E22" s="296">
        <v>98.54</v>
      </c>
    </row>
    <row r="23" spans="1:5" ht="18" customHeight="1">
      <c r="A23" s="177" t="s">
        <v>69</v>
      </c>
      <c r="B23" s="235">
        <v>5132</v>
      </c>
      <c r="C23" s="235">
        <v>5888</v>
      </c>
      <c r="D23" s="297">
        <f>C23/B23*100</f>
        <v>114.73</v>
      </c>
      <c r="E23" s="297">
        <v>227.34</v>
      </c>
    </row>
    <row r="24" spans="1:5" ht="18" customHeight="1">
      <c r="A24" s="177" t="s">
        <v>70</v>
      </c>
      <c r="B24" s="235">
        <v>3200</v>
      </c>
      <c r="C24" s="235">
        <v>3003</v>
      </c>
      <c r="D24" s="297">
        <f>C24/B24*100</f>
        <v>93.84</v>
      </c>
      <c r="E24" s="297">
        <v>62.25</v>
      </c>
    </row>
    <row r="25" spans="1:5" ht="18" customHeight="1">
      <c r="A25" s="177" t="s">
        <v>71</v>
      </c>
      <c r="B25" s="235">
        <v>1300</v>
      </c>
      <c r="C25" s="235">
        <v>1156</v>
      </c>
      <c r="D25" s="297">
        <f>C25/B25*100</f>
        <v>88.92</v>
      </c>
      <c r="E25" s="297">
        <v>83.47</v>
      </c>
    </row>
    <row r="26" spans="1:5" ht="18" customHeight="1">
      <c r="A26" s="177" t="s">
        <v>72</v>
      </c>
      <c r="B26" s="235">
        <v>0</v>
      </c>
      <c r="C26" s="235">
        <v>0</v>
      </c>
      <c r="D26" s="297"/>
      <c r="E26" s="297"/>
    </row>
    <row r="27" spans="1:5" ht="18" customHeight="1">
      <c r="A27" s="177" t="s">
        <v>73</v>
      </c>
      <c r="B27" s="235">
        <v>1634</v>
      </c>
      <c r="C27" s="235">
        <v>2687</v>
      </c>
      <c r="D27" s="297">
        <f>C27/B27*100</f>
        <v>164.44</v>
      </c>
      <c r="E27" s="297">
        <v>165.46</v>
      </c>
    </row>
    <row r="28" spans="1:5" s="284" customFormat="1" ht="18" customHeight="1">
      <c r="A28" s="177" t="s">
        <v>74</v>
      </c>
      <c r="B28" s="235">
        <v>531</v>
      </c>
      <c r="C28" s="235">
        <v>725</v>
      </c>
      <c r="D28" s="297">
        <f>C28/B28*100</f>
        <v>136.53</v>
      </c>
      <c r="E28" s="297">
        <v>22.4</v>
      </c>
    </row>
    <row r="29" spans="1:5" s="284" customFormat="1" ht="18" customHeight="1">
      <c r="A29" s="290" t="s">
        <v>75</v>
      </c>
      <c r="B29" s="298">
        <f>B6+B22</f>
        <v>32767</v>
      </c>
      <c r="C29" s="298">
        <f>C6+C22</f>
        <v>32770</v>
      </c>
      <c r="D29" s="296">
        <v>100.01</v>
      </c>
      <c r="E29" s="296">
        <v>103.01</v>
      </c>
    </row>
    <row r="30" spans="1:5" s="284" customFormat="1" ht="18" customHeight="1">
      <c r="A30" s="299" t="s">
        <v>76</v>
      </c>
      <c r="B30" s="300"/>
      <c r="C30" s="300">
        <v>17406</v>
      </c>
      <c r="D30" s="296"/>
      <c r="E30" s="296"/>
    </row>
    <row r="31" spans="1:5" s="284" customFormat="1" ht="18" customHeight="1">
      <c r="A31" s="299" t="s">
        <v>77</v>
      </c>
      <c r="B31" s="300"/>
      <c r="C31" s="300"/>
      <c r="D31" s="296"/>
      <c r="E31" s="296"/>
    </row>
    <row r="32" spans="1:5" ht="18" customHeight="1">
      <c r="A32" s="301" t="s">
        <v>78</v>
      </c>
      <c r="B32" s="302"/>
      <c r="C32" s="302">
        <v>110902</v>
      </c>
      <c r="D32" s="297"/>
      <c r="E32" s="297"/>
    </row>
    <row r="33" spans="1:5" ht="18" customHeight="1">
      <c r="A33" s="301" t="s">
        <v>79</v>
      </c>
      <c r="B33" s="302"/>
      <c r="C33" s="302">
        <v>1963</v>
      </c>
      <c r="D33" s="297"/>
      <c r="E33" s="297"/>
    </row>
    <row r="34" spans="1:5" ht="18" customHeight="1">
      <c r="A34" s="301" t="s">
        <v>80</v>
      </c>
      <c r="B34" s="302"/>
      <c r="C34" s="302">
        <v>58679</v>
      </c>
      <c r="D34" s="297"/>
      <c r="E34" s="297"/>
    </row>
    <row r="35" spans="1:5" ht="18" customHeight="1">
      <c r="A35" s="301" t="s">
        <v>81</v>
      </c>
      <c r="B35" s="302"/>
      <c r="C35" s="302">
        <v>50260</v>
      </c>
      <c r="D35" s="297"/>
      <c r="E35" s="297"/>
    </row>
    <row r="36" spans="1:5" ht="18" customHeight="1">
      <c r="A36" s="301" t="s">
        <v>82</v>
      </c>
      <c r="B36" s="302"/>
      <c r="C36" s="302">
        <v>14696</v>
      </c>
      <c r="D36" s="297"/>
      <c r="E36" s="297"/>
    </row>
    <row r="37" spans="1:5" ht="18" customHeight="1">
      <c r="A37" s="301" t="s">
        <v>83</v>
      </c>
      <c r="B37" s="302"/>
      <c r="C37" s="302">
        <v>0</v>
      </c>
      <c r="D37" s="297"/>
      <c r="E37" s="297"/>
    </row>
    <row r="38" spans="1:5" ht="18" customHeight="1">
      <c r="A38" s="301" t="s">
        <v>84</v>
      </c>
      <c r="B38" s="302"/>
      <c r="C38" s="302">
        <v>0</v>
      </c>
      <c r="D38" s="297"/>
      <c r="E38" s="297"/>
    </row>
    <row r="39" spans="1:5" ht="18" customHeight="1">
      <c r="A39" s="301" t="s">
        <v>85</v>
      </c>
      <c r="B39" s="302"/>
      <c r="C39" s="302">
        <v>22496</v>
      </c>
      <c r="D39" s="297"/>
      <c r="E39" s="297"/>
    </row>
    <row r="40" spans="1:5" ht="18" customHeight="1">
      <c r="A40" s="301" t="s">
        <v>86</v>
      </c>
      <c r="B40" s="302"/>
      <c r="C40" s="302">
        <v>10455</v>
      </c>
      <c r="D40" s="297"/>
      <c r="E40" s="297"/>
    </row>
    <row r="41" spans="1:5" s="284" customFormat="1" ht="18" customHeight="1">
      <c r="A41" s="290" t="s">
        <v>87</v>
      </c>
      <c r="B41" s="300"/>
      <c r="C41" s="298">
        <f>C29+C30+C32+C36+C39+C40</f>
        <v>208725</v>
      </c>
      <c r="D41" s="296"/>
      <c r="E41" s="296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Zeros="0" workbookViewId="0"/>
  </sheetViews>
  <sheetFormatPr defaultColWidth="9" defaultRowHeight="15.6"/>
  <cols>
    <col min="1" max="1" width="38.3984375" style="52" customWidth="1"/>
    <col min="2" max="4" width="12.59765625" style="52" customWidth="1"/>
    <col min="5" max="5" width="14.69921875" style="52" customWidth="1"/>
    <col min="6" max="6" width="9" style="52" hidden="1" customWidth="1"/>
    <col min="7" max="16384" width="9" style="52"/>
  </cols>
  <sheetData>
    <row r="1" spans="1:6" ht="18" customHeight="1">
      <c r="A1" s="52" t="s">
        <v>1641</v>
      </c>
    </row>
    <row r="2" spans="1:6" ht="20.25" customHeight="1">
      <c r="A2" s="346" t="s">
        <v>1517</v>
      </c>
      <c r="B2" s="346"/>
      <c r="C2" s="346"/>
      <c r="D2" s="346"/>
      <c r="E2" s="346"/>
    </row>
    <row r="3" spans="1:6" ht="23.25" customHeight="1">
      <c r="A3" s="78"/>
      <c r="B3" s="78"/>
      <c r="C3" s="54"/>
      <c r="D3" s="55"/>
      <c r="E3" s="55" t="s">
        <v>46</v>
      </c>
    </row>
    <row r="4" spans="1:6" ht="28.8">
      <c r="A4" s="57" t="s">
        <v>1271</v>
      </c>
      <c r="B4" s="57" t="s">
        <v>1518</v>
      </c>
      <c r="C4" s="79" t="s">
        <v>49</v>
      </c>
      <c r="D4" s="58" t="s">
        <v>89</v>
      </c>
      <c r="E4" s="59" t="s">
        <v>1519</v>
      </c>
    </row>
    <row r="5" spans="1:6" ht="19.95" customHeight="1">
      <c r="A5" s="60" t="s">
        <v>1520</v>
      </c>
      <c r="B5" s="65"/>
      <c r="C5" s="65"/>
      <c r="D5" s="80"/>
      <c r="E5" s="81"/>
    </row>
    <row r="6" spans="1:6" ht="19.95" customHeight="1">
      <c r="A6" s="60" t="s">
        <v>1521</v>
      </c>
      <c r="B6" s="82"/>
      <c r="C6" s="68"/>
      <c r="D6" s="80"/>
      <c r="E6" s="81"/>
    </row>
    <row r="7" spans="1:6" ht="19.95" customHeight="1">
      <c r="A7" s="60" t="s">
        <v>1522</v>
      </c>
      <c r="B7" s="83"/>
      <c r="C7" s="84"/>
      <c r="D7" s="85"/>
      <c r="E7" s="85"/>
    </row>
    <row r="8" spans="1:6" ht="19.95" customHeight="1">
      <c r="A8" s="60" t="s">
        <v>1523</v>
      </c>
      <c r="B8" s="84"/>
      <c r="C8" s="84"/>
      <c r="D8" s="85"/>
      <c r="E8" s="85"/>
    </row>
    <row r="9" spans="1:6" ht="19.95" customHeight="1">
      <c r="A9" s="60" t="s">
        <v>1524</v>
      </c>
      <c r="B9" s="84">
        <v>4531</v>
      </c>
      <c r="C9" s="84">
        <v>5633</v>
      </c>
      <c r="D9" s="85">
        <v>124</v>
      </c>
      <c r="E9" s="85">
        <v>139</v>
      </c>
    </row>
    <row r="10" spans="1:6" ht="19.95" customHeight="1">
      <c r="A10" s="86" t="s">
        <v>1525</v>
      </c>
      <c r="B10" s="84">
        <v>4531</v>
      </c>
      <c r="C10" s="84">
        <v>5633</v>
      </c>
      <c r="D10" s="85">
        <v>124</v>
      </c>
      <c r="E10" s="85">
        <v>139</v>
      </c>
    </row>
    <row r="11" spans="1:6" ht="19.95" customHeight="1">
      <c r="A11" s="87" t="s">
        <v>1526</v>
      </c>
      <c r="B11" s="84"/>
      <c r="C11" s="84"/>
      <c r="D11" s="85"/>
      <c r="E11" s="85"/>
    </row>
    <row r="12" spans="1:6" ht="19.95" customHeight="1">
      <c r="A12" s="86" t="s">
        <v>1527</v>
      </c>
      <c r="B12" s="84"/>
      <c r="C12" s="88"/>
      <c r="D12" s="85"/>
      <c r="E12" s="85"/>
    </row>
    <row r="13" spans="1:6" ht="19.95" customHeight="1">
      <c r="A13" s="60" t="s">
        <v>1528</v>
      </c>
      <c r="B13" s="89"/>
      <c r="C13" s="88"/>
      <c r="D13" s="85"/>
      <c r="E13" s="85"/>
    </row>
    <row r="14" spans="1:6" ht="19.95" customHeight="1">
      <c r="A14" s="60" t="s">
        <v>1529</v>
      </c>
      <c r="B14" s="88"/>
      <c r="C14" s="88"/>
      <c r="D14" s="85"/>
      <c r="E14" s="85"/>
    </row>
    <row r="15" spans="1:6" ht="19.95" customHeight="1">
      <c r="A15" s="60" t="s">
        <v>1530</v>
      </c>
      <c r="B15" s="90"/>
      <c r="C15" s="89"/>
      <c r="D15" s="85"/>
      <c r="E15" s="85"/>
    </row>
    <row r="16" spans="1:6" ht="19.95" customHeight="1">
      <c r="A16" s="91" t="s">
        <v>1531</v>
      </c>
      <c r="B16" s="84">
        <v>4531</v>
      </c>
      <c r="C16" s="84">
        <v>5633</v>
      </c>
      <c r="D16" s="85">
        <v>124</v>
      </c>
      <c r="E16" s="85">
        <v>139</v>
      </c>
      <c r="F16" s="52">
        <v>353726</v>
      </c>
    </row>
    <row r="17" spans="1:5" ht="16.5" customHeight="1">
      <c r="A17" s="74" t="s">
        <v>1532</v>
      </c>
      <c r="B17" s="75"/>
      <c r="C17" s="75"/>
      <c r="D17" s="75"/>
      <c r="E17" s="75"/>
    </row>
  </sheetData>
  <mergeCells count="1">
    <mergeCell ref="A2:E2"/>
  </mergeCells>
  <phoneticPr fontId="84" type="noConversion"/>
  <conditionalFormatting sqref="D9:E9">
    <cfRule type="cellIs" dxfId="13" priority="2" stopIfTrue="1" operator="lessThan">
      <formula>0</formula>
    </cfRule>
  </conditionalFormatting>
  <conditionalFormatting sqref="D16:E16">
    <cfRule type="cellIs" dxfId="12" priority="1" stopIfTrue="1" operator="lessThan">
      <formula>0</formula>
    </cfRule>
  </conditionalFormatting>
  <conditionalFormatting sqref="A5:A6">
    <cfRule type="expression" dxfId="11" priority="7" stopIfTrue="1">
      <formula>"len($A:$A)=3"</formula>
    </cfRule>
  </conditionalFormatting>
  <conditionalFormatting sqref="D5:D6">
    <cfRule type="cellIs" dxfId="10" priority="8" stopIfTrue="1" operator="lessThan">
      <formula>0</formula>
    </cfRule>
  </conditionalFormatting>
  <conditionalFormatting sqref="D7:E8 D10:E15">
    <cfRule type="cellIs" dxfId="9" priority="6" stopIfTrue="1" operator="lessThan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90" firstPageNumber="49" fitToHeight="0" orientation="portrait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workbookViewId="0"/>
  </sheetViews>
  <sheetFormatPr defaultColWidth="9" defaultRowHeight="15.6"/>
  <cols>
    <col min="1" max="1" width="39.09765625" style="52" customWidth="1"/>
    <col min="2" max="4" width="11.3984375" style="52" customWidth="1"/>
    <col min="5" max="5" width="12.59765625" style="52" customWidth="1"/>
    <col min="6" max="6" width="9" style="52" hidden="1" customWidth="1"/>
    <col min="7" max="16384" width="9" style="52"/>
  </cols>
  <sheetData>
    <row r="1" spans="1:6">
      <c r="A1" s="52" t="s">
        <v>1642</v>
      </c>
    </row>
    <row r="2" spans="1:6" ht="20.25" customHeight="1">
      <c r="A2" s="346" t="s">
        <v>1533</v>
      </c>
      <c r="B2" s="346"/>
      <c r="C2" s="346"/>
      <c r="D2" s="346"/>
      <c r="E2" s="346"/>
    </row>
    <row r="3" spans="1:6" ht="21" customHeight="1">
      <c r="A3" s="53"/>
      <c r="B3" s="53"/>
      <c r="C3" s="54"/>
      <c r="D3" s="55"/>
      <c r="E3" s="56" t="s">
        <v>46</v>
      </c>
    </row>
    <row r="4" spans="1:6" ht="28.8">
      <c r="A4" s="57" t="s">
        <v>1534</v>
      </c>
      <c r="B4" s="57" t="s">
        <v>1518</v>
      </c>
      <c r="C4" s="58" t="s">
        <v>49</v>
      </c>
      <c r="D4" s="58" t="s">
        <v>89</v>
      </c>
      <c r="E4" s="59" t="s">
        <v>1519</v>
      </c>
    </row>
    <row r="5" spans="1:6" ht="27" customHeight="1">
      <c r="A5" s="60" t="s">
        <v>1535</v>
      </c>
      <c r="B5" s="61"/>
      <c r="C5" s="61"/>
      <c r="D5" s="62"/>
      <c r="E5" s="63"/>
    </row>
    <row r="6" spans="1:6" ht="27" customHeight="1">
      <c r="A6" s="60" t="s">
        <v>1536</v>
      </c>
      <c r="B6" s="61"/>
      <c r="C6" s="61"/>
      <c r="D6" s="62"/>
      <c r="E6" s="63"/>
    </row>
    <row r="7" spans="1:6" ht="27" customHeight="1">
      <c r="A7" s="60" t="s">
        <v>1537</v>
      </c>
      <c r="B7" s="64"/>
      <c r="C7" s="65"/>
      <c r="D7" s="66"/>
      <c r="E7" s="66"/>
    </row>
    <row r="8" spans="1:6" ht="27" customHeight="1">
      <c r="A8" s="60" t="s">
        <v>1538</v>
      </c>
      <c r="B8" s="65"/>
      <c r="C8" s="65"/>
      <c r="D8" s="66"/>
      <c r="E8" s="66"/>
    </row>
    <row r="9" spans="1:6" ht="27" customHeight="1">
      <c r="A9" s="60" t="s">
        <v>1539</v>
      </c>
      <c r="B9" s="65">
        <v>3094</v>
      </c>
      <c r="C9" s="65">
        <v>3578</v>
      </c>
      <c r="D9" s="66">
        <v>116</v>
      </c>
      <c r="E9" s="66">
        <v>124</v>
      </c>
    </row>
    <row r="10" spans="1:6" ht="27" customHeight="1">
      <c r="A10" s="67" t="s">
        <v>1540</v>
      </c>
      <c r="B10" s="65">
        <v>3094</v>
      </c>
      <c r="C10" s="65">
        <v>3578</v>
      </c>
      <c r="D10" s="66">
        <v>116</v>
      </c>
      <c r="E10" s="66">
        <v>124</v>
      </c>
    </row>
    <row r="11" spans="1:6" ht="27" customHeight="1">
      <c r="A11" s="60" t="s">
        <v>1541</v>
      </c>
      <c r="B11" s="65"/>
      <c r="C11" s="65"/>
      <c r="D11" s="66"/>
      <c r="E11" s="66"/>
    </row>
    <row r="12" spans="1:6" ht="27" customHeight="1">
      <c r="A12" s="67" t="s">
        <v>1542</v>
      </c>
      <c r="B12" s="65"/>
      <c r="C12" s="68"/>
      <c r="D12" s="66"/>
      <c r="E12" s="66"/>
    </row>
    <row r="13" spans="1:6" ht="27" customHeight="1">
      <c r="A13" s="60" t="s">
        <v>1543</v>
      </c>
      <c r="B13" s="69"/>
      <c r="C13" s="68"/>
      <c r="D13" s="66"/>
      <c r="E13" s="66"/>
    </row>
    <row r="14" spans="1:6" ht="27" customHeight="1">
      <c r="A14" s="60" t="s">
        <v>1544</v>
      </c>
      <c r="B14" s="68"/>
      <c r="C14" s="68"/>
      <c r="D14" s="66"/>
      <c r="E14" s="66"/>
    </row>
    <row r="15" spans="1:6" ht="27" customHeight="1">
      <c r="A15" s="60" t="s">
        <v>1545</v>
      </c>
      <c r="B15" s="70"/>
      <c r="C15" s="69"/>
      <c r="D15" s="66"/>
      <c r="E15" s="66"/>
    </row>
    <row r="16" spans="1:6" ht="27" customHeight="1">
      <c r="A16" s="71" t="s">
        <v>1546</v>
      </c>
      <c r="B16" s="65">
        <v>3094</v>
      </c>
      <c r="C16" s="65">
        <v>3578</v>
      </c>
      <c r="D16" s="66">
        <v>116</v>
      </c>
      <c r="E16" s="66">
        <v>124</v>
      </c>
      <c r="F16" s="52">
        <v>319171</v>
      </c>
    </row>
    <row r="17" spans="1:5" ht="21" customHeight="1">
      <c r="A17" s="72"/>
      <c r="B17" s="73"/>
      <c r="C17" s="73"/>
      <c r="D17" s="73"/>
      <c r="E17" s="73"/>
    </row>
    <row r="18" spans="1:5" ht="21.75" customHeight="1">
      <c r="A18" s="74"/>
      <c r="B18" s="75"/>
      <c r="C18" s="75"/>
      <c r="D18" s="75"/>
      <c r="E18" s="75"/>
    </row>
    <row r="19" spans="1:5" ht="29.25" customHeight="1">
      <c r="A19" s="76"/>
      <c r="B19" s="77"/>
      <c r="C19" s="77"/>
      <c r="D19" s="77"/>
      <c r="E19" s="77"/>
    </row>
  </sheetData>
  <mergeCells count="1">
    <mergeCell ref="A2:E2"/>
  </mergeCells>
  <phoneticPr fontId="84" type="noConversion"/>
  <conditionalFormatting sqref="D9:E9">
    <cfRule type="cellIs" dxfId="8" priority="4" stopIfTrue="1" operator="lessThan">
      <formula>0</formula>
    </cfRule>
  </conditionalFormatting>
  <conditionalFormatting sqref="E9">
    <cfRule type="cellIs" dxfId="7" priority="3" stopIfTrue="1" operator="lessThan">
      <formula>0</formula>
    </cfRule>
  </conditionalFormatting>
  <conditionalFormatting sqref="D16:E16">
    <cfRule type="cellIs" dxfId="6" priority="2" stopIfTrue="1" operator="lessThan">
      <formula>0</formula>
    </cfRule>
  </conditionalFormatting>
  <conditionalFormatting sqref="E16">
    <cfRule type="cellIs" dxfId="5" priority="1" stopIfTrue="1" operator="lessThan">
      <formula>0</formula>
    </cfRule>
  </conditionalFormatting>
  <conditionalFormatting sqref="A5:A6">
    <cfRule type="expression" dxfId="4" priority="6" stopIfTrue="1">
      <formula>"len($A:$A)=3"</formula>
    </cfRule>
  </conditionalFormatting>
  <conditionalFormatting sqref="D5:D8 D10:E15 E7:E8">
    <cfRule type="cellIs" dxfId="3" priority="7" stopIfTrue="1" operator="lessThan">
      <formula>0</formula>
    </cfRule>
  </conditionalFormatting>
  <conditionalFormatting sqref="E7:E8 E10:E15">
    <cfRule type="cellIs" dxfId="2" priority="5" stopIfTrue="1" operator="lessThan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95" firstPageNumber="50" fitToHeight="0" orientation="portrait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Zeros="0" workbookViewId="0"/>
  </sheetViews>
  <sheetFormatPr defaultColWidth="9" defaultRowHeight="15.6"/>
  <cols>
    <col min="1" max="1" width="38.69921875" style="1" customWidth="1"/>
    <col min="2" max="2" width="10.59765625" style="1" customWidth="1"/>
    <col min="3" max="3" width="18.3984375" style="1" customWidth="1"/>
    <col min="4" max="4" width="11.59765625" style="1" customWidth="1"/>
    <col min="5" max="5" width="13.09765625" style="1" customWidth="1"/>
    <col min="6" max="12" width="9" style="1" hidden="1" customWidth="1"/>
    <col min="13" max="16384" width="9" style="1"/>
  </cols>
  <sheetData>
    <row r="1" spans="1:6">
      <c r="A1" s="1" t="s">
        <v>1643</v>
      </c>
    </row>
    <row r="2" spans="1:6" ht="20.399999999999999">
      <c r="A2" s="347" t="s">
        <v>1547</v>
      </c>
      <c r="B2" s="347"/>
      <c r="C2" s="347"/>
      <c r="D2" s="347"/>
      <c r="E2" s="347"/>
    </row>
    <row r="3" spans="1:6">
      <c r="A3" s="36"/>
      <c r="B3" s="36"/>
      <c r="C3" s="37"/>
      <c r="D3" s="38"/>
      <c r="E3" s="4" t="s">
        <v>46</v>
      </c>
    </row>
    <row r="4" spans="1:6" ht="28.8">
      <c r="A4" s="5" t="s">
        <v>1271</v>
      </c>
      <c r="B4" s="5" t="s">
        <v>1518</v>
      </c>
      <c r="C4" s="6" t="s">
        <v>49</v>
      </c>
      <c r="D4" s="39" t="s">
        <v>89</v>
      </c>
      <c r="E4" s="40" t="s">
        <v>1519</v>
      </c>
    </row>
    <row r="5" spans="1:6" ht="16.5" customHeight="1">
      <c r="A5" s="9" t="s">
        <v>1520</v>
      </c>
      <c r="B5" s="41"/>
      <c r="C5" s="41"/>
      <c r="D5" s="42"/>
      <c r="E5" s="43"/>
    </row>
    <row r="6" spans="1:6" ht="16.5" customHeight="1">
      <c r="A6" s="13" t="s">
        <v>1548</v>
      </c>
      <c r="B6" s="16"/>
      <c r="C6" s="17"/>
      <c r="D6" s="42"/>
      <c r="E6" s="43"/>
    </row>
    <row r="7" spans="1:6" ht="16.5" customHeight="1">
      <c r="A7" s="13" t="s">
        <v>1549</v>
      </c>
      <c r="B7" s="16"/>
      <c r="C7" s="44"/>
      <c r="D7" s="42"/>
      <c r="E7" s="43"/>
    </row>
    <row r="8" spans="1:6" ht="16.5" customHeight="1">
      <c r="A8" s="13" t="s">
        <v>1550</v>
      </c>
      <c r="B8" s="16"/>
      <c r="C8" s="17"/>
      <c r="D8" s="42"/>
      <c r="E8" s="43"/>
    </row>
    <row r="9" spans="1:6" ht="16.5" customHeight="1">
      <c r="A9" s="13" t="s">
        <v>1551</v>
      </c>
      <c r="B9" s="16"/>
      <c r="C9" s="17"/>
      <c r="D9" s="42"/>
      <c r="E9" s="43"/>
    </row>
    <row r="10" spans="1:6" ht="16.5" customHeight="1">
      <c r="A10" s="13" t="s">
        <v>1552</v>
      </c>
      <c r="B10" s="41"/>
      <c r="C10" s="41"/>
      <c r="D10" s="42"/>
      <c r="E10" s="43"/>
    </row>
    <row r="11" spans="1:6" ht="16.5" customHeight="1">
      <c r="A11" s="9" t="s">
        <v>1521</v>
      </c>
      <c r="B11" s="43"/>
      <c r="C11" s="43"/>
      <c r="D11" s="43"/>
      <c r="E11" s="43"/>
    </row>
    <row r="12" spans="1:6" ht="16.5" customHeight="1">
      <c r="A12" s="13" t="s">
        <v>1548</v>
      </c>
      <c r="B12" s="43"/>
      <c r="C12" s="45"/>
      <c r="D12" s="43"/>
      <c r="E12" s="43"/>
    </row>
    <row r="13" spans="1:6" ht="16.5" customHeight="1">
      <c r="A13" s="13" t="s">
        <v>1549</v>
      </c>
      <c r="B13" s="43"/>
      <c r="C13" s="45"/>
      <c r="D13" s="43"/>
      <c r="E13" s="43"/>
    </row>
    <row r="14" spans="1:6" ht="16.5" customHeight="1">
      <c r="A14" s="13" t="s">
        <v>1550</v>
      </c>
      <c r="B14" s="43"/>
      <c r="C14" s="45"/>
      <c r="D14" s="45"/>
      <c r="E14" s="43"/>
    </row>
    <row r="15" spans="1:6" ht="16.5" customHeight="1">
      <c r="A15" s="13" t="s">
        <v>1551</v>
      </c>
      <c r="B15" s="43"/>
      <c r="C15" s="45"/>
      <c r="D15" s="43"/>
      <c r="E15" s="43"/>
    </row>
    <row r="16" spans="1:6" ht="16.5" customHeight="1">
      <c r="A16" s="13" t="s">
        <v>1552</v>
      </c>
      <c r="B16" s="46"/>
      <c r="C16" s="46"/>
      <c r="D16" s="46"/>
      <c r="E16" s="46"/>
      <c r="F16" s="46"/>
    </row>
    <row r="17" spans="1:11">
      <c r="A17" s="9" t="s">
        <v>1522</v>
      </c>
      <c r="B17" s="46"/>
      <c r="C17" s="46"/>
      <c r="D17" s="47"/>
      <c r="E17" s="47"/>
      <c r="F17" s="1">
        <v>44761</v>
      </c>
      <c r="G17" s="1">
        <v>46043</v>
      </c>
      <c r="H17" s="1">
        <v>46959</v>
      </c>
      <c r="K17" s="1">
        <v>42926</v>
      </c>
    </row>
    <row r="18" spans="1:11" ht="16.5" customHeight="1">
      <c r="A18" s="48" t="s">
        <v>1548</v>
      </c>
      <c r="B18" s="46"/>
      <c r="C18" s="46"/>
      <c r="D18" s="47"/>
      <c r="E18" s="47"/>
      <c r="F18" s="1">
        <v>27554</v>
      </c>
    </row>
    <row r="19" spans="1:11" ht="16.5" customHeight="1">
      <c r="A19" s="48" t="s">
        <v>1549</v>
      </c>
      <c r="B19" s="46"/>
      <c r="C19" s="46"/>
      <c r="D19" s="47"/>
      <c r="E19" s="47"/>
      <c r="F19" s="1">
        <v>16960</v>
      </c>
    </row>
    <row r="20" spans="1:11" ht="16.5" customHeight="1">
      <c r="A20" s="48" t="s">
        <v>1550</v>
      </c>
      <c r="B20" s="46"/>
      <c r="C20" s="46"/>
      <c r="D20" s="47"/>
      <c r="E20" s="47"/>
      <c r="F20" s="1">
        <v>247</v>
      </c>
    </row>
    <row r="21" spans="1:11" ht="16.5" customHeight="1">
      <c r="A21" s="48" t="s">
        <v>1551</v>
      </c>
      <c r="B21" s="46"/>
      <c r="C21" s="46"/>
      <c r="D21" s="47"/>
      <c r="E21" s="47"/>
    </row>
    <row r="22" spans="1:11" ht="16.5" customHeight="1">
      <c r="A22" s="48" t="s">
        <v>1552</v>
      </c>
      <c r="B22" s="46"/>
      <c r="C22" s="46"/>
      <c r="D22" s="47"/>
      <c r="E22" s="47"/>
      <c r="G22" s="49">
        <v>0</v>
      </c>
      <c r="H22" s="49"/>
      <c r="I22" s="49"/>
      <c r="J22" s="49"/>
      <c r="K22" s="49">
        <v>-1835</v>
      </c>
    </row>
    <row r="23" spans="1:11" ht="16.5" customHeight="1">
      <c r="A23" s="9" t="s">
        <v>1523</v>
      </c>
      <c r="B23" s="46"/>
      <c r="C23" s="46"/>
      <c r="D23" s="47"/>
      <c r="E23" s="47"/>
      <c r="F23" s="50">
        <v>141928</v>
      </c>
      <c r="G23" s="1">
        <v>134970</v>
      </c>
      <c r="H23" s="1">
        <v>126422</v>
      </c>
      <c r="K23" s="1">
        <v>122352</v>
      </c>
    </row>
    <row r="24" spans="1:11" ht="16.5" customHeight="1">
      <c r="A24" s="48" t="s">
        <v>1548</v>
      </c>
      <c r="B24" s="46"/>
      <c r="C24" s="46"/>
      <c r="D24" s="47"/>
      <c r="E24" s="47"/>
      <c r="F24" s="51">
        <v>139147</v>
      </c>
    </row>
    <row r="25" spans="1:11" ht="16.5" customHeight="1">
      <c r="A25" s="48" t="s">
        <v>1549</v>
      </c>
      <c r="B25" s="46"/>
      <c r="C25" s="46"/>
      <c r="D25" s="47"/>
      <c r="E25" s="47"/>
    </row>
    <row r="26" spans="1:11" ht="16.5" customHeight="1">
      <c r="A26" s="48" t="s">
        <v>1550</v>
      </c>
      <c r="B26" s="46"/>
      <c r="C26" s="46"/>
      <c r="D26" s="47"/>
      <c r="E26" s="47"/>
      <c r="F26" s="51">
        <v>2337</v>
      </c>
    </row>
    <row r="27" spans="1:11" ht="16.5" customHeight="1">
      <c r="A27" s="48" t="s">
        <v>1551</v>
      </c>
      <c r="B27" s="46"/>
      <c r="C27" s="46"/>
      <c r="D27" s="47"/>
      <c r="E27" s="47"/>
      <c r="F27" s="51">
        <v>444</v>
      </c>
    </row>
    <row r="28" spans="1:11" ht="16.5" customHeight="1">
      <c r="A28" s="48" t="s">
        <v>1552</v>
      </c>
      <c r="B28" s="46"/>
      <c r="C28" s="46"/>
      <c r="D28" s="47"/>
      <c r="E28" s="47"/>
      <c r="G28" s="49">
        <v>-6069</v>
      </c>
      <c r="H28" s="49">
        <v>-22511</v>
      </c>
      <c r="I28" s="49">
        <v>-106</v>
      </c>
      <c r="J28" s="49">
        <v>-105</v>
      </c>
      <c r="K28" s="49">
        <v>-19576</v>
      </c>
    </row>
    <row r="29" spans="1:11" ht="16.5" customHeight="1">
      <c r="A29" s="9" t="s">
        <v>1524</v>
      </c>
      <c r="B29" s="46">
        <v>4531</v>
      </c>
      <c r="C29" s="46">
        <v>5633</v>
      </c>
      <c r="D29" s="47">
        <v>124</v>
      </c>
      <c r="E29" s="47">
        <v>139</v>
      </c>
      <c r="F29" s="1">
        <v>133248</v>
      </c>
      <c r="G29" s="1">
        <v>139386</v>
      </c>
      <c r="H29" s="1">
        <v>140667</v>
      </c>
      <c r="K29" s="1">
        <v>120104</v>
      </c>
    </row>
    <row r="30" spans="1:11" ht="16.5" customHeight="1">
      <c r="A30" s="26" t="s">
        <v>1553</v>
      </c>
      <c r="B30" s="46">
        <v>4531</v>
      </c>
      <c r="C30" s="46">
        <v>5633</v>
      </c>
      <c r="D30" s="47">
        <v>124</v>
      </c>
      <c r="E30" s="47">
        <v>139</v>
      </c>
      <c r="F30" s="14">
        <v>133248</v>
      </c>
    </row>
    <row r="31" spans="1:11" ht="16.5" customHeight="1">
      <c r="A31" s="13" t="s">
        <v>1548</v>
      </c>
      <c r="B31" s="46">
        <v>1150</v>
      </c>
      <c r="C31" s="46">
        <v>1267</v>
      </c>
      <c r="D31" s="47">
        <v>110</v>
      </c>
      <c r="E31" s="47">
        <v>123</v>
      </c>
      <c r="F31" s="51">
        <v>33168</v>
      </c>
    </row>
    <row r="32" spans="1:11" ht="16.5" customHeight="1">
      <c r="A32" s="13" t="s">
        <v>1549</v>
      </c>
      <c r="B32" s="46">
        <v>3158</v>
      </c>
      <c r="C32" s="46">
        <v>4140</v>
      </c>
      <c r="D32" s="47">
        <v>131</v>
      </c>
      <c r="E32" s="47">
        <v>149</v>
      </c>
      <c r="F32" s="51">
        <v>98852</v>
      </c>
    </row>
    <row r="33" spans="1:11" ht="16.5" customHeight="1">
      <c r="A33" s="13" t="s">
        <v>1550</v>
      </c>
      <c r="B33" s="46">
        <v>223</v>
      </c>
      <c r="C33" s="46">
        <v>217</v>
      </c>
      <c r="D33" s="47">
        <v>97</v>
      </c>
      <c r="E33" s="47">
        <v>114</v>
      </c>
      <c r="F33" s="51">
        <v>1228</v>
      </c>
    </row>
    <row r="34" spans="1:11" ht="16.5" customHeight="1">
      <c r="A34" s="13" t="s">
        <v>1551</v>
      </c>
      <c r="B34" s="46"/>
      <c r="C34" s="46">
        <v>9</v>
      </c>
      <c r="D34" s="47"/>
      <c r="E34" s="47"/>
    </row>
    <row r="35" spans="1:11" ht="16.5" customHeight="1">
      <c r="A35" s="13" t="s">
        <v>1552</v>
      </c>
      <c r="B35" s="46"/>
      <c r="C35" s="46"/>
      <c r="D35" s="47"/>
      <c r="E35" s="47"/>
      <c r="G35" s="49">
        <v>-7880</v>
      </c>
      <c r="H35" s="49">
        <v>-8671</v>
      </c>
      <c r="I35" s="49">
        <v>-101</v>
      </c>
      <c r="J35" s="49">
        <v>-112</v>
      </c>
      <c r="K35" s="49">
        <v>-13144</v>
      </c>
    </row>
    <row r="36" spans="1:11" ht="16.5" customHeight="1">
      <c r="A36" s="28" t="s">
        <v>1554</v>
      </c>
      <c r="B36" s="46"/>
      <c r="C36" s="46"/>
      <c r="D36" s="47"/>
      <c r="E36" s="47"/>
    </row>
    <row r="37" spans="1:11" ht="16.5" customHeight="1">
      <c r="A37" s="13" t="s">
        <v>1548</v>
      </c>
      <c r="B37" s="46"/>
      <c r="C37" s="46"/>
      <c r="D37" s="47"/>
      <c r="E37" s="47"/>
    </row>
    <row r="38" spans="1:11" ht="16.5" customHeight="1">
      <c r="A38" s="13" t="s">
        <v>1549</v>
      </c>
      <c r="B38" s="46"/>
      <c r="C38" s="46"/>
      <c r="D38" s="47"/>
      <c r="E38" s="47"/>
    </row>
    <row r="39" spans="1:11" ht="16.5" customHeight="1">
      <c r="A39" s="13" t="s">
        <v>1550</v>
      </c>
      <c r="B39" s="46"/>
      <c r="C39" s="46"/>
      <c r="D39" s="47"/>
      <c r="E39" s="47"/>
    </row>
    <row r="40" spans="1:11" ht="16.5" customHeight="1">
      <c r="A40" s="13" t="s">
        <v>1551</v>
      </c>
      <c r="B40" s="46"/>
      <c r="C40" s="46"/>
      <c r="D40" s="47"/>
      <c r="E40" s="47"/>
    </row>
    <row r="41" spans="1:11" ht="16.5" customHeight="1">
      <c r="A41" s="13" t="s">
        <v>1552</v>
      </c>
      <c r="B41" s="46"/>
      <c r="C41" s="46"/>
      <c r="D41" s="47"/>
      <c r="E41" s="47"/>
    </row>
    <row r="42" spans="1:11" ht="16.5" customHeight="1">
      <c r="A42" s="26" t="s">
        <v>1555</v>
      </c>
      <c r="B42" s="46"/>
      <c r="C42" s="46"/>
      <c r="D42" s="47"/>
      <c r="E42" s="47"/>
    </row>
    <row r="43" spans="1:11" ht="16.5" customHeight="1">
      <c r="A43" s="26" t="s">
        <v>1556</v>
      </c>
      <c r="B43" s="46"/>
      <c r="C43" s="46"/>
      <c r="D43" s="47"/>
      <c r="E43" s="47"/>
    </row>
    <row r="44" spans="1:11" ht="16.5" customHeight="1">
      <c r="A44" s="26" t="s">
        <v>1557</v>
      </c>
      <c r="B44" s="46"/>
      <c r="C44" s="46"/>
      <c r="D44" s="47"/>
      <c r="E44" s="47"/>
    </row>
    <row r="45" spans="1:11" ht="16.5" customHeight="1">
      <c r="A45" s="26" t="s">
        <v>1558</v>
      </c>
      <c r="B45" s="46"/>
      <c r="C45" s="46"/>
      <c r="D45" s="47"/>
      <c r="E45" s="47"/>
    </row>
    <row r="46" spans="1:11" ht="16.5" customHeight="1">
      <c r="A46" s="30" t="s">
        <v>1559</v>
      </c>
      <c r="B46" s="46"/>
      <c r="C46" s="46"/>
      <c r="D46" s="47"/>
      <c r="E46" s="47"/>
    </row>
    <row r="47" spans="1:11" ht="16.5" customHeight="1">
      <c r="A47" s="30" t="s">
        <v>1560</v>
      </c>
      <c r="B47" s="46"/>
      <c r="C47" s="46"/>
      <c r="D47" s="47"/>
      <c r="E47" s="47"/>
    </row>
    <row r="48" spans="1:11" ht="16.5" customHeight="1">
      <c r="A48" s="9" t="s">
        <v>1528</v>
      </c>
      <c r="B48" s="46"/>
      <c r="C48" s="46"/>
      <c r="D48" s="47"/>
      <c r="E48" s="47"/>
      <c r="F48" s="1">
        <v>16618</v>
      </c>
      <c r="G48" s="1">
        <v>18912</v>
      </c>
      <c r="H48" s="1">
        <v>17908</v>
      </c>
      <c r="K48" s="1">
        <v>16618</v>
      </c>
    </row>
    <row r="49" spans="1:12" ht="16.5" customHeight="1">
      <c r="A49" s="13" t="s">
        <v>1548</v>
      </c>
      <c r="B49" s="46"/>
      <c r="C49" s="46"/>
      <c r="D49" s="47"/>
      <c r="E49" s="47"/>
      <c r="F49" s="1">
        <v>12627</v>
      </c>
    </row>
    <row r="50" spans="1:12" ht="16.5" customHeight="1">
      <c r="A50" s="13" t="s">
        <v>1549</v>
      </c>
      <c r="B50" s="46"/>
      <c r="C50" s="46"/>
      <c r="D50" s="47"/>
      <c r="E50" s="47"/>
    </row>
    <row r="51" spans="1:12" ht="16.5" customHeight="1">
      <c r="A51" s="13" t="s">
        <v>1550</v>
      </c>
      <c r="B51" s="46"/>
      <c r="C51" s="46"/>
      <c r="D51" s="47"/>
      <c r="E51" s="47"/>
      <c r="F51" s="1">
        <v>145</v>
      </c>
    </row>
    <row r="52" spans="1:12" ht="16.5" customHeight="1">
      <c r="A52" s="13" t="s">
        <v>1551</v>
      </c>
      <c r="B52" s="46"/>
      <c r="C52" s="46"/>
      <c r="D52" s="47"/>
      <c r="E52" s="47"/>
    </row>
    <row r="53" spans="1:12" ht="16.5" customHeight="1">
      <c r="A53" s="13" t="s">
        <v>1552</v>
      </c>
      <c r="B53" s="46"/>
      <c r="C53" s="46"/>
      <c r="D53" s="47"/>
      <c r="E53" s="47"/>
      <c r="F53" s="1">
        <v>3846</v>
      </c>
      <c r="G53" s="49">
        <v>0</v>
      </c>
      <c r="H53" s="49">
        <v>0</v>
      </c>
      <c r="I53" s="49">
        <v>-95</v>
      </c>
      <c r="J53" s="49">
        <v>-108</v>
      </c>
      <c r="K53" s="49">
        <v>0</v>
      </c>
    </row>
    <row r="54" spans="1:12" ht="16.5" customHeight="1">
      <c r="A54" s="9" t="s">
        <v>1529</v>
      </c>
      <c r="B54" s="46"/>
      <c r="C54" s="46"/>
      <c r="D54" s="47"/>
      <c r="E54" s="47"/>
      <c r="F54" s="1">
        <v>9693</v>
      </c>
      <c r="G54" s="1">
        <v>11836</v>
      </c>
      <c r="H54" s="1">
        <v>8602</v>
      </c>
      <c r="K54" s="1">
        <v>9693</v>
      </c>
    </row>
    <row r="55" spans="1:12" ht="16.5" customHeight="1">
      <c r="A55" s="13" t="s">
        <v>1548</v>
      </c>
      <c r="B55" s="46"/>
      <c r="C55" s="46"/>
      <c r="D55" s="47"/>
      <c r="E55" s="47"/>
      <c r="F55" s="1">
        <v>8000</v>
      </c>
    </row>
    <row r="56" spans="1:12" ht="16.5" customHeight="1">
      <c r="A56" s="13" t="s">
        <v>1549</v>
      </c>
      <c r="B56" s="46"/>
      <c r="C56" s="46"/>
      <c r="D56" s="47"/>
      <c r="E56" s="47"/>
    </row>
    <row r="57" spans="1:12" ht="16.5" customHeight="1">
      <c r="A57" s="13" t="s">
        <v>1550</v>
      </c>
      <c r="B57" s="46"/>
      <c r="C57" s="46"/>
      <c r="D57" s="47"/>
      <c r="E57" s="47"/>
      <c r="F57" s="1">
        <v>574</v>
      </c>
    </row>
    <row r="58" spans="1:12" ht="16.5" customHeight="1">
      <c r="A58" s="13" t="s">
        <v>1551</v>
      </c>
      <c r="B58" s="46"/>
      <c r="C58" s="46"/>
      <c r="D58" s="47"/>
      <c r="E58" s="47"/>
      <c r="F58" s="1">
        <v>171</v>
      </c>
    </row>
    <row r="59" spans="1:12" ht="16.5" customHeight="1">
      <c r="A59" s="13" t="s">
        <v>1552</v>
      </c>
      <c r="B59" s="46"/>
      <c r="C59" s="46"/>
      <c r="D59" s="47"/>
      <c r="E59" s="47"/>
      <c r="F59" s="1">
        <v>948</v>
      </c>
      <c r="G59" s="49">
        <v>-2546</v>
      </c>
      <c r="H59" s="49">
        <v>-649</v>
      </c>
      <c r="I59" s="49">
        <v>-64</v>
      </c>
      <c r="J59" s="49">
        <v>-95</v>
      </c>
      <c r="K59" s="49">
        <v>948</v>
      </c>
      <c r="L59" s="49">
        <v>-11836</v>
      </c>
    </row>
    <row r="60" spans="1:12" ht="16.5" customHeight="1">
      <c r="A60" s="9" t="s">
        <v>1530</v>
      </c>
      <c r="B60" s="46"/>
      <c r="C60" s="46"/>
      <c r="D60" s="47"/>
      <c r="E60" s="47"/>
      <c r="F60" s="1">
        <v>7478</v>
      </c>
      <c r="G60" s="1">
        <v>6510</v>
      </c>
      <c r="H60" s="1">
        <v>5913</v>
      </c>
      <c r="K60" s="1">
        <v>7478</v>
      </c>
    </row>
    <row r="61" spans="1:12" ht="16.5" customHeight="1">
      <c r="A61" s="13" t="s">
        <v>1548</v>
      </c>
      <c r="B61" s="46"/>
      <c r="C61" s="46"/>
      <c r="D61" s="47"/>
      <c r="E61" s="47"/>
      <c r="F61" s="1">
        <v>6214</v>
      </c>
    </row>
    <row r="62" spans="1:12" ht="16.5" customHeight="1">
      <c r="A62" s="13" t="s">
        <v>1549</v>
      </c>
      <c r="B62" s="46"/>
      <c r="C62" s="46"/>
      <c r="D62" s="47"/>
      <c r="E62" s="47"/>
    </row>
    <row r="63" spans="1:12" ht="16.5" customHeight="1">
      <c r="A63" s="13" t="s">
        <v>1550</v>
      </c>
      <c r="B63" s="46"/>
      <c r="C63" s="46"/>
      <c r="D63" s="47"/>
      <c r="E63" s="47"/>
      <c r="F63" s="1">
        <v>228</v>
      </c>
    </row>
    <row r="64" spans="1:12" ht="16.5" customHeight="1">
      <c r="A64" s="13" t="s">
        <v>1551</v>
      </c>
      <c r="B64" s="46"/>
      <c r="C64" s="46"/>
      <c r="D64" s="47"/>
      <c r="E64" s="47"/>
    </row>
    <row r="65" spans="1:12" ht="16.5" customHeight="1">
      <c r="A65" s="13" t="s">
        <v>1552</v>
      </c>
      <c r="B65" s="46"/>
      <c r="C65" s="46"/>
      <c r="D65" s="47"/>
      <c r="E65" s="47"/>
      <c r="F65" s="1">
        <v>1036</v>
      </c>
      <c r="G65" s="49">
        <v>-199</v>
      </c>
      <c r="H65" s="49">
        <v>0</v>
      </c>
      <c r="I65" s="49">
        <v>-88</v>
      </c>
      <c r="J65" s="49">
        <v>-79</v>
      </c>
      <c r="K65" s="49">
        <v>0</v>
      </c>
      <c r="L65" s="49">
        <v>-6510</v>
      </c>
    </row>
    <row r="66" spans="1:12" hidden="1"/>
    <row r="67" spans="1:12" hidden="1">
      <c r="B67" s="21">
        <v>374351</v>
      </c>
      <c r="C67" s="21">
        <v>379505</v>
      </c>
      <c r="F67" s="21">
        <v>353726</v>
      </c>
    </row>
    <row r="68" spans="1:12" hidden="1"/>
    <row r="69" spans="1:12" hidden="1">
      <c r="B69" s="49">
        <v>8318</v>
      </c>
      <c r="C69" s="49">
        <v>3320</v>
      </c>
      <c r="D69" s="49" t="e">
        <v>#DIV/0!</v>
      </c>
      <c r="E69" s="49" t="e">
        <v>#DIV/0!</v>
      </c>
      <c r="F69" s="49">
        <v>5830</v>
      </c>
    </row>
    <row r="70" spans="1:12" hidden="1">
      <c r="B70" s="21">
        <v>366033</v>
      </c>
      <c r="C70" s="21">
        <v>376185</v>
      </c>
      <c r="D70" s="21" t="e">
        <v>#DIV/0!</v>
      </c>
      <c r="E70" s="21" t="e">
        <v>#DIV/0!</v>
      </c>
      <c r="F70" s="21">
        <v>347896</v>
      </c>
    </row>
    <row r="71" spans="1:12" hidden="1"/>
  </sheetData>
  <mergeCells count="1">
    <mergeCell ref="A2:E2"/>
  </mergeCells>
  <phoneticPr fontId="84" type="noConversion"/>
  <conditionalFormatting sqref="A5:A16 A31:A35 A37:A41 A49:A53 A55:A59 A61:A65">
    <cfRule type="expression" dxfId="1" priority="1" stopIfTrue="1">
      <formula>"len($A:$A)=3"</formula>
    </cfRule>
  </conditionalFormatting>
  <pageMargins left="0.70866141732283505" right="0.70866141732283505" top="0.74803149606299202" bottom="0.74803149606299202" header="0.31496062992126" footer="0.31496062992126"/>
  <pageSetup paperSize="9" scale="96" firstPageNumber="51" fitToHeight="0" orientation="portrait" useFirstPageNumber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Zeros="0" workbookViewId="0"/>
  </sheetViews>
  <sheetFormatPr defaultColWidth="9" defaultRowHeight="15.6"/>
  <cols>
    <col min="1" max="1" width="49" style="1" customWidth="1"/>
    <col min="2" max="3" width="11.69921875" style="1" customWidth="1"/>
    <col min="4" max="4" width="12.09765625" style="1" customWidth="1"/>
    <col min="5" max="5" width="11.69921875" style="1" customWidth="1"/>
    <col min="6" max="6" width="9" style="1" hidden="1" customWidth="1"/>
    <col min="7" max="16384" width="9" style="1"/>
  </cols>
  <sheetData>
    <row r="1" spans="1:6">
      <c r="A1" s="1" t="s">
        <v>1644</v>
      </c>
    </row>
    <row r="2" spans="1:6" ht="20.399999999999999">
      <c r="A2" s="347" t="s">
        <v>1561</v>
      </c>
      <c r="B2" s="347"/>
      <c r="C2" s="347"/>
      <c r="D2" s="347"/>
      <c r="E2" s="347"/>
    </row>
    <row r="3" spans="1:6">
      <c r="A3" s="2"/>
      <c r="B3" s="2"/>
      <c r="C3" s="3"/>
      <c r="D3" s="4"/>
      <c r="E3" s="4" t="s">
        <v>46</v>
      </c>
    </row>
    <row r="4" spans="1:6" ht="28.8">
      <c r="A4" s="5" t="s">
        <v>1534</v>
      </c>
      <c r="B4" s="5" t="s">
        <v>1518</v>
      </c>
      <c r="C4" s="6" t="s">
        <v>49</v>
      </c>
      <c r="D4" s="7" t="s">
        <v>89</v>
      </c>
      <c r="E4" s="8" t="s">
        <v>1519</v>
      </c>
    </row>
    <row r="5" spans="1:6" ht="18" customHeight="1">
      <c r="A5" s="9" t="s">
        <v>1535</v>
      </c>
      <c r="B5" s="10"/>
      <c r="C5" s="10"/>
      <c r="D5" s="11"/>
      <c r="E5" s="12"/>
    </row>
    <row r="6" spans="1:6" ht="18" customHeight="1">
      <c r="A6" s="13" t="s">
        <v>1562</v>
      </c>
      <c r="B6" s="14"/>
      <c r="C6" s="15"/>
      <c r="D6" s="11"/>
      <c r="E6" s="12"/>
    </row>
    <row r="7" spans="1:6" ht="18" customHeight="1">
      <c r="A7" s="13" t="s">
        <v>1563</v>
      </c>
      <c r="B7" s="14"/>
      <c r="C7" s="15"/>
      <c r="D7" s="11"/>
      <c r="E7" s="12"/>
    </row>
    <row r="8" spans="1:6" ht="18" customHeight="1">
      <c r="A8" s="13" t="s">
        <v>1564</v>
      </c>
      <c r="B8" s="16"/>
      <c r="C8" s="17"/>
      <c r="D8" s="11"/>
      <c r="E8" s="12"/>
    </row>
    <row r="9" spans="1:6" ht="18" customHeight="1">
      <c r="A9" s="13" t="s">
        <v>1565</v>
      </c>
      <c r="B9" s="16"/>
      <c r="C9" s="15"/>
      <c r="D9" s="11"/>
      <c r="E9" s="12"/>
    </row>
    <row r="10" spans="1:6" ht="18" customHeight="1">
      <c r="A10" s="9" t="s">
        <v>1536</v>
      </c>
      <c r="B10" s="12"/>
      <c r="C10" s="12"/>
      <c r="D10" s="12"/>
      <c r="E10" s="12"/>
    </row>
    <row r="11" spans="1:6" ht="18" customHeight="1">
      <c r="A11" s="18" t="s">
        <v>1566</v>
      </c>
      <c r="B11" s="12"/>
      <c r="C11" s="12"/>
      <c r="D11" s="12"/>
      <c r="E11" s="12"/>
    </row>
    <row r="12" spans="1:6" ht="18" customHeight="1">
      <c r="A12" s="18" t="s">
        <v>1567</v>
      </c>
      <c r="B12" s="14"/>
      <c r="C12" s="14"/>
      <c r="D12" s="14"/>
      <c r="E12" s="14"/>
    </row>
    <row r="13" spans="1:6" ht="18" customHeight="1">
      <c r="A13" s="18" t="s">
        <v>1568</v>
      </c>
      <c r="B13" s="14"/>
      <c r="C13" s="14"/>
      <c r="D13" s="14"/>
      <c r="E13" s="14"/>
    </row>
    <row r="14" spans="1:6" ht="18" customHeight="1">
      <c r="A14" s="18" t="s">
        <v>1569</v>
      </c>
      <c r="B14" s="19"/>
      <c r="C14" s="19"/>
      <c r="D14" s="19"/>
      <c r="E14" s="19"/>
      <c r="F14" s="19"/>
    </row>
    <row r="15" spans="1:6" ht="18" customHeight="1">
      <c r="A15" s="9" t="s">
        <v>1537</v>
      </c>
      <c r="B15" s="19"/>
      <c r="C15" s="19"/>
      <c r="D15" s="20"/>
      <c r="E15" s="20"/>
      <c r="F15" s="21">
        <v>42926</v>
      </c>
    </row>
    <row r="16" spans="1:6" ht="18" customHeight="1">
      <c r="A16" s="22" t="s">
        <v>1570</v>
      </c>
      <c r="B16" s="19"/>
      <c r="C16" s="19"/>
      <c r="D16" s="20"/>
      <c r="E16" s="20"/>
      <c r="F16" s="1">
        <v>42699</v>
      </c>
    </row>
    <row r="17" spans="1:6" ht="18" customHeight="1">
      <c r="A17" s="22" t="s">
        <v>1571</v>
      </c>
      <c r="B17" s="19"/>
      <c r="C17" s="19"/>
      <c r="D17" s="20"/>
      <c r="E17" s="20"/>
      <c r="F17" s="16">
        <v>227</v>
      </c>
    </row>
    <row r="18" spans="1:6" ht="18" customHeight="1">
      <c r="A18" s="9" t="s">
        <v>1538</v>
      </c>
      <c r="B18" s="19"/>
      <c r="C18" s="19"/>
      <c r="D18" s="20"/>
      <c r="E18" s="20"/>
      <c r="F18" s="23">
        <v>122352</v>
      </c>
    </row>
    <row r="19" spans="1:6" ht="18" customHeight="1">
      <c r="A19" s="24" t="s">
        <v>1572</v>
      </c>
      <c r="B19" s="19"/>
      <c r="C19" s="19"/>
      <c r="D19" s="20"/>
      <c r="E19" s="20"/>
      <c r="F19" s="25">
        <v>67734</v>
      </c>
    </row>
    <row r="20" spans="1:6" ht="18" customHeight="1">
      <c r="A20" s="24" t="s">
        <v>1573</v>
      </c>
      <c r="B20" s="19"/>
      <c r="C20" s="19"/>
      <c r="D20" s="20"/>
      <c r="E20" s="20"/>
      <c r="F20" s="25">
        <v>51565</v>
      </c>
    </row>
    <row r="21" spans="1:6" ht="18" customHeight="1">
      <c r="A21" s="24" t="s">
        <v>1574</v>
      </c>
      <c r="B21" s="19"/>
      <c r="C21" s="19"/>
      <c r="D21" s="20"/>
      <c r="E21" s="20"/>
      <c r="F21" s="25">
        <v>3053</v>
      </c>
    </row>
    <row r="22" spans="1:6" ht="18" customHeight="1">
      <c r="A22" s="9" t="s">
        <v>1539</v>
      </c>
      <c r="B22" s="19">
        <v>3094</v>
      </c>
      <c r="C22" s="19">
        <v>3578</v>
      </c>
      <c r="D22" s="20">
        <v>115.64</v>
      </c>
      <c r="E22" s="20">
        <v>124</v>
      </c>
      <c r="F22" s="23">
        <v>120104</v>
      </c>
    </row>
    <row r="23" spans="1:6" ht="18" customHeight="1">
      <c r="A23" s="26" t="s">
        <v>1575</v>
      </c>
      <c r="B23" s="19">
        <v>3094</v>
      </c>
      <c r="C23" s="19">
        <v>3578</v>
      </c>
      <c r="D23" s="20">
        <v>115.64</v>
      </c>
      <c r="E23" s="20">
        <v>124</v>
      </c>
      <c r="F23" s="23">
        <v>120104</v>
      </c>
    </row>
    <row r="24" spans="1:6" ht="18" customHeight="1">
      <c r="A24" s="27" t="s">
        <v>1576</v>
      </c>
      <c r="B24" s="19">
        <v>2935</v>
      </c>
      <c r="C24" s="19">
        <v>3575</v>
      </c>
      <c r="D24" s="20">
        <v>122</v>
      </c>
      <c r="E24" s="20">
        <v>124</v>
      </c>
      <c r="F24" s="25">
        <v>107488</v>
      </c>
    </row>
    <row r="25" spans="1:6" ht="18" customHeight="1">
      <c r="A25" s="27" t="s">
        <v>1577</v>
      </c>
      <c r="B25" s="19"/>
      <c r="C25" s="19">
        <v>0</v>
      </c>
      <c r="D25" s="20">
        <v>0</v>
      </c>
      <c r="E25" s="20">
        <v>0</v>
      </c>
      <c r="F25" s="25">
        <v>12616</v>
      </c>
    </row>
    <row r="26" spans="1:6" ht="18" customHeight="1">
      <c r="A26" s="27" t="s">
        <v>1578</v>
      </c>
      <c r="B26" s="19">
        <v>159</v>
      </c>
      <c r="C26" s="19">
        <v>3</v>
      </c>
      <c r="D26" s="20"/>
      <c r="E26" s="20"/>
      <c r="F26" s="23"/>
    </row>
    <row r="27" spans="1:6" ht="18" customHeight="1">
      <c r="A27" s="28" t="s">
        <v>1579</v>
      </c>
      <c r="B27" s="19"/>
      <c r="C27" s="19"/>
      <c r="D27" s="20"/>
      <c r="E27" s="20"/>
      <c r="F27" s="25"/>
    </row>
    <row r="28" spans="1:6" ht="18" customHeight="1">
      <c r="A28" s="29" t="s">
        <v>1580</v>
      </c>
      <c r="B28" s="19"/>
      <c r="C28" s="19"/>
      <c r="D28" s="20"/>
      <c r="E28" s="20"/>
    </row>
    <row r="29" spans="1:6" ht="18" customHeight="1">
      <c r="A29" s="29" t="s">
        <v>1577</v>
      </c>
      <c r="B29" s="19"/>
      <c r="C29" s="19"/>
      <c r="D29" s="20"/>
      <c r="E29" s="20"/>
    </row>
    <row r="30" spans="1:6" ht="18" customHeight="1">
      <c r="A30" s="29" t="s">
        <v>1581</v>
      </c>
      <c r="B30" s="19"/>
      <c r="C30" s="19"/>
      <c r="D30" s="20"/>
      <c r="E30" s="20"/>
      <c r="F30" s="23"/>
    </row>
    <row r="31" spans="1:6" ht="18" customHeight="1">
      <c r="A31" s="26" t="s">
        <v>1582</v>
      </c>
      <c r="B31" s="19"/>
      <c r="C31" s="19"/>
      <c r="D31" s="20"/>
      <c r="E31" s="20"/>
      <c r="F31" s="25"/>
    </row>
    <row r="32" spans="1:6" ht="18" customHeight="1">
      <c r="A32" s="30" t="s">
        <v>1583</v>
      </c>
      <c r="B32" s="19"/>
      <c r="C32" s="19"/>
      <c r="D32" s="20"/>
      <c r="E32" s="20"/>
      <c r="F32" s="23"/>
    </row>
    <row r="33" spans="1:6" ht="18" customHeight="1">
      <c r="A33" s="30" t="s">
        <v>1577</v>
      </c>
      <c r="B33" s="19"/>
      <c r="C33" s="19"/>
      <c r="D33" s="20"/>
      <c r="E33" s="20"/>
      <c r="F33" s="25"/>
    </row>
    <row r="34" spans="1:6" ht="18" customHeight="1">
      <c r="A34" s="30" t="s">
        <v>1584</v>
      </c>
      <c r="B34" s="19"/>
      <c r="C34" s="19"/>
      <c r="D34" s="20"/>
      <c r="E34" s="20"/>
    </row>
    <row r="35" spans="1:6" ht="18" customHeight="1">
      <c r="A35" s="9" t="s">
        <v>1543</v>
      </c>
      <c r="B35" s="19"/>
      <c r="C35" s="19"/>
      <c r="D35" s="20"/>
      <c r="E35" s="20"/>
      <c r="F35" s="23">
        <v>16618</v>
      </c>
    </row>
    <row r="36" spans="1:6" ht="18" customHeight="1">
      <c r="A36" s="31" t="s">
        <v>1585</v>
      </c>
      <c r="B36" s="19"/>
      <c r="C36" s="19"/>
      <c r="D36" s="20"/>
      <c r="E36" s="20"/>
      <c r="F36" s="25">
        <v>16228</v>
      </c>
    </row>
    <row r="37" spans="1:6" ht="18" customHeight="1">
      <c r="A37" s="31" t="s">
        <v>1586</v>
      </c>
      <c r="B37" s="19"/>
      <c r="C37" s="19"/>
      <c r="D37" s="20"/>
      <c r="E37" s="20"/>
      <c r="F37" s="25"/>
    </row>
    <row r="38" spans="1:6" ht="18" customHeight="1">
      <c r="A38" s="31" t="s">
        <v>1587</v>
      </c>
      <c r="B38" s="19"/>
      <c r="C38" s="19"/>
      <c r="D38" s="20"/>
      <c r="E38" s="20"/>
      <c r="F38" s="25"/>
    </row>
    <row r="39" spans="1:6" ht="18" customHeight="1">
      <c r="A39" s="31" t="s">
        <v>1588</v>
      </c>
      <c r="B39" s="19"/>
      <c r="C39" s="19"/>
      <c r="D39" s="20"/>
      <c r="E39" s="20"/>
      <c r="F39" s="25">
        <v>390</v>
      </c>
    </row>
    <row r="40" spans="1:6" ht="18" customHeight="1">
      <c r="A40" s="9" t="s">
        <v>1544</v>
      </c>
      <c r="B40" s="19"/>
      <c r="C40" s="19"/>
      <c r="D40" s="20"/>
      <c r="E40" s="20"/>
      <c r="F40" s="32">
        <v>9693</v>
      </c>
    </row>
    <row r="41" spans="1:6" ht="18" customHeight="1">
      <c r="A41" s="33" t="s">
        <v>1589</v>
      </c>
      <c r="B41" s="19"/>
      <c r="C41" s="19"/>
      <c r="D41" s="20"/>
      <c r="E41" s="20"/>
      <c r="F41" s="25">
        <v>6593</v>
      </c>
    </row>
    <row r="42" spans="1:6" ht="18" customHeight="1">
      <c r="A42" s="33" t="s">
        <v>1590</v>
      </c>
      <c r="B42" s="19"/>
      <c r="C42" s="19"/>
      <c r="D42" s="20"/>
      <c r="E42" s="20"/>
      <c r="F42" s="25">
        <v>1475</v>
      </c>
    </row>
    <row r="43" spans="1:6" ht="18" customHeight="1">
      <c r="A43" s="33" t="s">
        <v>1564</v>
      </c>
      <c r="B43" s="19"/>
      <c r="C43" s="19"/>
      <c r="D43" s="20"/>
      <c r="E43" s="20"/>
      <c r="F43" s="25">
        <v>4</v>
      </c>
    </row>
    <row r="44" spans="1:6" ht="18" customHeight="1">
      <c r="A44" s="34" t="s">
        <v>1591</v>
      </c>
      <c r="B44" s="19"/>
      <c r="C44" s="19"/>
      <c r="D44" s="20"/>
      <c r="E44" s="20"/>
      <c r="F44" s="25">
        <v>0</v>
      </c>
    </row>
    <row r="45" spans="1:6" ht="18" customHeight="1">
      <c r="A45" s="33" t="s">
        <v>1592</v>
      </c>
      <c r="B45" s="19"/>
      <c r="C45" s="19"/>
      <c r="D45" s="20"/>
      <c r="E45" s="20"/>
      <c r="F45" s="25">
        <v>1621</v>
      </c>
    </row>
    <row r="46" spans="1:6" ht="18" customHeight="1">
      <c r="A46" s="9" t="s">
        <v>1545</v>
      </c>
      <c r="B46" s="19"/>
      <c r="C46" s="19"/>
      <c r="D46" s="20"/>
      <c r="E46" s="20"/>
      <c r="F46" s="1">
        <v>7478</v>
      </c>
    </row>
    <row r="47" spans="1:6" ht="18" customHeight="1">
      <c r="A47" s="35" t="s">
        <v>1593</v>
      </c>
      <c r="B47" s="19"/>
      <c r="C47" s="19"/>
      <c r="D47" s="20"/>
      <c r="E47" s="20"/>
      <c r="F47" s="1">
        <v>2746</v>
      </c>
    </row>
    <row r="48" spans="1:6" ht="18" customHeight="1">
      <c r="A48" s="35" t="s">
        <v>1594</v>
      </c>
      <c r="B48" s="19"/>
      <c r="C48" s="19"/>
      <c r="D48" s="20"/>
      <c r="E48" s="20"/>
      <c r="F48" s="1">
        <v>4732</v>
      </c>
    </row>
    <row r="49" spans="1:6" ht="18" customHeight="1">
      <c r="A49" s="35" t="s">
        <v>1595</v>
      </c>
      <c r="B49" s="19"/>
      <c r="C49" s="19"/>
      <c r="D49" s="20"/>
      <c r="E49" s="19"/>
    </row>
    <row r="50" spans="1:6">
      <c r="F50" s="21">
        <v>319171</v>
      </c>
    </row>
  </sheetData>
  <mergeCells count="1">
    <mergeCell ref="A2:E2"/>
  </mergeCells>
  <phoneticPr fontId="84" type="noConversion"/>
  <conditionalFormatting sqref="A5:A14">
    <cfRule type="expression" dxfId="0" priority="1" stopIfTrue="1">
      <formula>"len($A:$A)=3"</formula>
    </cfRule>
  </conditionalFormatting>
  <pageMargins left="0.70866141732283505" right="0.70866141732283505" top="0.74803149606299202" bottom="0.74803149606299202" header="0.31496062992126" footer="0.31496062992126"/>
  <pageSetup paperSize="9" scale="85" firstPageNumber="52" fitToHeight="0" orientation="portrait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H10" sqref="H10"/>
    </sheetView>
  </sheetViews>
  <sheetFormatPr defaultColWidth="8.69921875" defaultRowHeight="15.6"/>
  <cols>
    <col min="1" max="1" width="11.3984375" style="308" customWidth="1"/>
    <col min="2" max="2" width="34.19921875" style="308" customWidth="1"/>
    <col min="3" max="3" width="34.09765625" style="308" customWidth="1"/>
    <col min="4" max="16384" width="8.69921875" style="308"/>
  </cols>
  <sheetData>
    <row r="1" spans="1:3">
      <c r="A1" s="308" t="s">
        <v>1596</v>
      </c>
    </row>
    <row r="2" spans="1:3" ht="29.4" customHeight="1">
      <c r="A2" s="349" t="s">
        <v>1597</v>
      </c>
      <c r="B2" s="349"/>
      <c r="C2" s="349"/>
    </row>
    <row r="3" spans="1:3" ht="25.95" customHeight="1">
      <c r="A3" s="309"/>
      <c r="B3" s="310"/>
      <c r="C3" s="311" t="s">
        <v>1598</v>
      </c>
    </row>
    <row r="4" spans="1:3" ht="27.75" customHeight="1">
      <c r="A4" s="350" t="s">
        <v>1599</v>
      </c>
      <c r="B4" s="350"/>
      <c r="C4" s="312" t="s">
        <v>1600</v>
      </c>
    </row>
    <row r="5" spans="1:3" ht="27.75" customHeight="1">
      <c r="A5" s="348" t="s">
        <v>1601</v>
      </c>
      <c r="B5" s="348"/>
      <c r="C5" s="313">
        <v>120381</v>
      </c>
    </row>
    <row r="6" spans="1:3" ht="27.75" customHeight="1">
      <c r="A6" s="348" t="s">
        <v>1602</v>
      </c>
      <c r="B6" s="348"/>
      <c r="C6" s="313">
        <v>17406</v>
      </c>
    </row>
    <row r="7" spans="1:3" ht="27.75" customHeight="1">
      <c r="A7" s="348" t="s">
        <v>1603</v>
      </c>
      <c r="B7" s="348"/>
      <c r="C7" s="313">
        <v>3186</v>
      </c>
    </row>
    <row r="8" spans="1:3" ht="27.75" customHeight="1">
      <c r="A8" s="348" t="s">
        <v>1604</v>
      </c>
      <c r="B8" s="348"/>
      <c r="C8" s="313">
        <v>134601</v>
      </c>
    </row>
    <row r="9" spans="1:3" ht="27.75" customHeight="1">
      <c r="A9" s="350" t="s">
        <v>1605</v>
      </c>
      <c r="B9" s="350"/>
      <c r="C9" s="312" t="s">
        <v>1600</v>
      </c>
    </row>
    <row r="10" spans="1:3" ht="27.75" customHeight="1">
      <c r="A10" s="348" t="s">
        <v>1606</v>
      </c>
      <c r="B10" s="348"/>
      <c r="C10" s="314">
        <v>132194</v>
      </c>
    </row>
    <row r="11" spans="1:3" ht="27.75" customHeight="1">
      <c r="A11" s="348" t="s">
        <v>1607</v>
      </c>
      <c r="B11" s="348"/>
      <c r="C11" s="314">
        <v>16500</v>
      </c>
    </row>
    <row r="12" spans="1:3" ht="27.75" customHeight="1">
      <c r="A12" s="348" t="s">
        <v>1608</v>
      </c>
      <c r="B12" s="348"/>
      <c r="C12" s="314">
        <v>148694</v>
      </c>
    </row>
    <row r="13" spans="1:3" ht="54.6" customHeight="1">
      <c r="A13" s="351" t="s">
        <v>1609</v>
      </c>
      <c r="B13" s="351"/>
      <c r="C13" s="351"/>
    </row>
  </sheetData>
  <mergeCells count="11">
    <mergeCell ref="A9:B9"/>
    <mergeCell ref="A10:B10"/>
    <mergeCell ref="A11:B11"/>
    <mergeCell ref="A12:B12"/>
    <mergeCell ref="A13:C13"/>
    <mergeCell ref="A8:B8"/>
    <mergeCell ref="A2:C2"/>
    <mergeCell ref="A4:B4"/>
    <mergeCell ref="A5:B5"/>
    <mergeCell ref="A6:B6"/>
    <mergeCell ref="A7:B7"/>
  </mergeCells>
  <phoneticPr fontId="8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13" sqref="C13"/>
    </sheetView>
  </sheetViews>
  <sheetFormatPr defaultColWidth="8.69921875" defaultRowHeight="15.6"/>
  <cols>
    <col min="1" max="1" width="12.8984375" style="308" customWidth="1"/>
    <col min="2" max="2" width="33.8984375" style="308" customWidth="1"/>
    <col min="3" max="3" width="35.09765625" style="308" customWidth="1"/>
    <col min="4" max="16384" width="8.69921875" style="308"/>
  </cols>
  <sheetData>
    <row r="1" spans="1:3">
      <c r="A1" s="308" t="s">
        <v>1623</v>
      </c>
    </row>
    <row r="2" spans="1:3" ht="29.4" customHeight="1">
      <c r="A2" s="349" t="s">
        <v>1622</v>
      </c>
      <c r="B2" s="349"/>
      <c r="C2" s="349"/>
    </row>
    <row r="3" spans="1:3" ht="25.95" customHeight="1">
      <c r="A3" s="309"/>
      <c r="B3" s="310"/>
      <c r="C3" s="311" t="s">
        <v>1621</v>
      </c>
    </row>
    <row r="4" spans="1:3" ht="29.25" customHeight="1">
      <c r="A4" s="350" t="s">
        <v>1620</v>
      </c>
      <c r="B4" s="350"/>
      <c r="C4" s="312" t="s">
        <v>1614</v>
      </c>
    </row>
    <row r="5" spans="1:3" ht="29.25" customHeight="1">
      <c r="A5" s="348" t="s">
        <v>1619</v>
      </c>
      <c r="B5" s="348"/>
      <c r="C5" s="313">
        <v>7738</v>
      </c>
    </row>
    <row r="6" spans="1:3" ht="29.25" customHeight="1">
      <c r="A6" s="348" t="s">
        <v>1618</v>
      </c>
      <c r="B6" s="348"/>
      <c r="C6" s="313">
        <v>41600</v>
      </c>
    </row>
    <row r="7" spans="1:3" ht="29.25" customHeight="1">
      <c r="A7" s="348" t="s">
        <v>1617</v>
      </c>
      <c r="B7" s="348"/>
      <c r="C7" s="313">
        <v>0</v>
      </c>
    </row>
    <row r="8" spans="1:3" ht="29.25" customHeight="1">
      <c r="A8" s="348" t="s">
        <v>1616</v>
      </c>
      <c r="B8" s="348"/>
      <c r="C8" s="313">
        <v>49338</v>
      </c>
    </row>
    <row r="9" spans="1:3" ht="29.25" customHeight="1">
      <c r="A9" s="350" t="s">
        <v>1615</v>
      </c>
      <c r="B9" s="350"/>
      <c r="C9" s="312" t="s">
        <v>1614</v>
      </c>
    </row>
    <row r="10" spans="1:3" ht="29.25" customHeight="1">
      <c r="A10" s="348" t="s">
        <v>1613</v>
      </c>
      <c r="B10" s="348"/>
      <c r="C10" s="314">
        <v>30304</v>
      </c>
    </row>
    <row r="11" spans="1:3" ht="29.25" customHeight="1">
      <c r="A11" s="348" t="s">
        <v>1612</v>
      </c>
      <c r="B11" s="348"/>
      <c r="C11" s="314">
        <v>41600</v>
      </c>
    </row>
    <row r="12" spans="1:3" ht="29.25" customHeight="1">
      <c r="A12" s="348" t="s">
        <v>1611</v>
      </c>
      <c r="B12" s="348"/>
      <c r="C12" s="314">
        <v>71904</v>
      </c>
    </row>
    <row r="13" spans="1:3">
      <c r="A13" s="309"/>
      <c r="B13" s="309"/>
      <c r="C13" s="309"/>
    </row>
    <row r="14" spans="1:3" ht="49.95" customHeight="1">
      <c r="A14" s="352" t="s">
        <v>1610</v>
      </c>
      <c r="B14" s="352"/>
      <c r="C14" s="352"/>
    </row>
  </sheetData>
  <mergeCells count="11">
    <mergeCell ref="A14:C14"/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8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A40"/>
  <sheetViews>
    <sheetView showZeros="0" workbookViewId="0"/>
  </sheetViews>
  <sheetFormatPr defaultColWidth="9" defaultRowHeight="15.6"/>
  <cols>
    <col min="1" max="1" width="31" style="252" customWidth="1"/>
    <col min="2" max="2" width="10" style="252" customWidth="1"/>
    <col min="3" max="3" width="10" style="52" customWidth="1"/>
    <col min="4" max="4" width="13.69921875" style="281" customWidth="1"/>
    <col min="5" max="5" width="13.69921875" style="52" customWidth="1"/>
    <col min="6" max="243" width="9" style="52"/>
    <col min="244" max="244" width="27.59765625" style="52" customWidth="1"/>
    <col min="245" max="246" width="13.19921875" style="52" customWidth="1"/>
    <col min="247" max="247" width="10.69921875" style="52" customWidth="1"/>
    <col min="248" max="248" width="12.69921875" style="52" customWidth="1"/>
    <col min="249" max="249" width="9" style="52" hidden="1" customWidth="1"/>
    <col min="250" max="499" width="9" style="52"/>
    <col min="500" max="500" width="27.59765625" style="52" customWidth="1"/>
    <col min="501" max="502" width="13.19921875" style="52" customWidth="1"/>
    <col min="503" max="503" width="10.69921875" style="52" customWidth="1"/>
    <col min="504" max="504" width="12.69921875" style="52" customWidth="1"/>
    <col min="505" max="505" width="9" style="52" hidden="1" customWidth="1"/>
    <col min="506" max="755" width="9" style="52"/>
    <col min="756" max="756" width="27.59765625" style="52" customWidth="1"/>
    <col min="757" max="758" width="13.19921875" style="52" customWidth="1"/>
    <col min="759" max="759" width="10.69921875" style="52" customWidth="1"/>
    <col min="760" max="760" width="12.69921875" style="52" customWidth="1"/>
    <col min="761" max="761" width="9" style="52" hidden="1" customWidth="1"/>
    <col min="762" max="1011" width="9" style="52"/>
    <col min="1012" max="1012" width="27.59765625" style="52" customWidth="1"/>
    <col min="1013" max="1014" width="13.19921875" style="52" customWidth="1"/>
    <col min="1015" max="1015" width="10.69921875" style="52" customWidth="1"/>
    <col min="1016" max="1016" width="12.69921875" style="52" customWidth="1"/>
    <col min="1017" max="1017" width="9" style="52" hidden="1" customWidth="1"/>
    <col min="1018" max="1267" width="9" style="52"/>
    <col min="1268" max="1268" width="27.59765625" style="52" customWidth="1"/>
    <col min="1269" max="1270" width="13.19921875" style="52" customWidth="1"/>
    <col min="1271" max="1271" width="10.69921875" style="52" customWidth="1"/>
    <col min="1272" max="1272" width="12.69921875" style="52" customWidth="1"/>
    <col min="1273" max="1273" width="9" style="52" hidden="1" customWidth="1"/>
    <col min="1274" max="1523" width="9" style="52"/>
    <col min="1524" max="1524" width="27.59765625" style="52" customWidth="1"/>
    <col min="1525" max="1526" width="13.19921875" style="52" customWidth="1"/>
    <col min="1527" max="1527" width="10.69921875" style="52" customWidth="1"/>
    <col min="1528" max="1528" width="12.69921875" style="52" customWidth="1"/>
    <col min="1529" max="1529" width="9" style="52" hidden="1" customWidth="1"/>
    <col min="1530" max="1779" width="9" style="52"/>
    <col min="1780" max="1780" width="27.59765625" style="52" customWidth="1"/>
    <col min="1781" max="1782" width="13.19921875" style="52" customWidth="1"/>
    <col min="1783" max="1783" width="10.69921875" style="52" customWidth="1"/>
    <col min="1784" max="1784" width="12.69921875" style="52" customWidth="1"/>
    <col min="1785" max="1785" width="9" style="52" hidden="1" customWidth="1"/>
    <col min="1786" max="2035" width="9" style="52"/>
    <col min="2036" max="2036" width="27.59765625" style="52" customWidth="1"/>
    <col min="2037" max="2038" width="13.19921875" style="52" customWidth="1"/>
    <col min="2039" max="2039" width="10.69921875" style="52" customWidth="1"/>
    <col min="2040" max="2040" width="12.69921875" style="52" customWidth="1"/>
    <col min="2041" max="2041" width="9" style="52" hidden="1" customWidth="1"/>
    <col min="2042" max="2291" width="9" style="52"/>
    <col min="2292" max="2292" width="27.59765625" style="52" customWidth="1"/>
    <col min="2293" max="2294" width="13.19921875" style="52" customWidth="1"/>
    <col min="2295" max="2295" width="10.69921875" style="52" customWidth="1"/>
    <col min="2296" max="2296" width="12.69921875" style="52" customWidth="1"/>
    <col min="2297" max="2297" width="9" style="52" hidden="1" customWidth="1"/>
    <col min="2298" max="2547" width="9" style="52"/>
    <col min="2548" max="2548" width="27.59765625" style="52" customWidth="1"/>
    <col min="2549" max="2550" width="13.19921875" style="52" customWidth="1"/>
    <col min="2551" max="2551" width="10.69921875" style="52" customWidth="1"/>
    <col min="2552" max="2552" width="12.69921875" style="52" customWidth="1"/>
    <col min="2553" max="2553" width="9" style="52" hidden="1" customWidth="1"/>
    <col min="2554" max="2803" width="9" style="52"/>
    <col min="2804" max="2804" width="27.59765625" style="52" customWidth="1"/>
    <col min="2805" max="2806" width="13.19921875" style="52" customWidth="1"/>
    <col min="2807" max="2807" width="10.69921875" style="52" customWidth="1"/>
    <col min="2808" max="2808" width="12.69921875" style="52" customWidth="1"/>
    <col min="2809" max="2809" width="9" style="52" hidden="1" customWidth="1"/>
    <col min="2810" max="3059" width="9" style="52"/>
    <col min="3060" max="3060" width="27.59765625" style="52" customWidth="1"/>
    <col min="3061" max="3062" width="13.19921875" style="52" customWidth="1"/>
    <col min="3063" max="3063" width="10.69921875" style="52" customWidth="1"/>
    <col min="3064" max="3064" width="12.69921875" style="52" customWidth="1"/>
    <col min="3065" max="3065" width="9" style="52" hidden="1" customWidth="1"/>
    <col min="3066" max="3315" width="9" style="52"/>
    <col min="3316" max="3316" width="27.59765625" style="52" customWidth="1"/>
    <col min="3317" max="3318" width="13.19921875" style="52" customWidth="1"/>
    <col min="3319" max="3319" width="10.69921875" style="52" customWidth="1"/>
    <col min="3320" max="3320" width="12.69921875" style="52" customWidth="1"/>
    <col min="3321" max="3321" width="9" style="52" hidden="1" customWidth="1"/>
    <col min="3322" max="3571" width="9" style="52"/>
    <col min="3572" max="3572" width="27.59765625" style="52" customWidth="1"/>
    <col min="3573" max="3574" width="13.19921875" style="52" customWidth="1"/>
    <col min="3575" max="3575" width="10.69921875" style="52" customWidth="1"/>
    <col min="3576" max="3576" width="12.69921875" style="52" customWidth="1"/>
    <col min="3577" max="3577" width="9" style="52" hidden="1" customWidth="1"/>
    <col min="3578" max="3827" width="9" style="52"/>
    <col min="3828" max="3828" width="27.59765625" style="52" customWidth="1"/>
    <col min="3829" max="3830" width="13.19921875" style="52" customWidth="1"/>
    <col min="3831" max="3831" width="10.69921875" style="52" customWidth="1"/>
    <col min="3832" max="3832" width="12.69921875" style="52" customWidth="1"/>
    <col min="3833" max="3833" width="9" style="52" hidden="1" customWidth="1"/>
    <col min="3834" max="4083" width="9" style="52"/>
    <col min="4084" max="4084" width="27.59765625" style="52" customWidth="1"/>
    <col min="4085" max="4086" width="13.19921875" style="52" customWidth="1"/>
    <col min="4087" max="4087" width="10.69921875" style="52" customWidth="1"/>
    <col min="4088" max="4088" width="12.69921875" style="52" customWidth="1"/>
    <col min="4089" max="4089" width="9" style="52" hidden="1" customWidth="1"/>
    <col min="4090" max="4339" width="9" style="52"/>
    <col min="4340" max="4340" width="27.59765625" style="52" customWidth="1"/>
    <col min="4341" max="4342" width="13.19921875" style="52" customWidth="1"/>
    <col min="4343" max="4343" width="10.69921875" style="52" customWidth="1"/>
    <col min="4344" max="4344" width="12.69921875" style="52" customWidth="1"/>
    <col min="4345" max="4345" width="9" style="52" hidden="1" customWidth="1"/>
    <col min="4346" max="4595" width="9" style="52"/>
    <col min="4596" max="4596" width="27.59765625" style="52" customWidth="1"/>
    <col min="4597" max="4598" width="13.19921875" style="52" customWidth="1"/>
    <col min="4599" max="4599" width="10.69921875" style="52" customWidth="1"/>
    <col min="4600" max="4600" width="12.69921875" style="52" customWidth="1"/>
    <col min="4601" max="4601" width="9" style="52" hidden="1" customWidth="1"/>
    <col min="4602" max="4851" width="9" style="52"/>
    <col min="4852" max="4852" width="27.59765625" style="52" customWidth="1"/>
    <col min="4853" max="4854" width="13.19921875" style="52" customWidth="1"/>
    <col min="4855" max="4855" width="10.69921875" style="52" customWidth="1"/>
    <col min="4856" max="4856" width="12.69921875" style="52" customWidth="1"/>
    <col min="4857" max="4857" width="9" style="52" hidden="1" customWidth="1"/>
    <col min="4858" max="5107" width="9" style="52"/>
    <col min="5108" max="5108" width="27.59765625" style="52" customWidth="1"/>
    <col min="5109" max="5110" width="13.19921875" style="52" customWidth="1"/>
    <col min="5111" max="5111" width="10.69921875" style="52" customWidth="1"/>
    <col min="5112" max="5112" width="12.69921875" style="52" customWidth="1"/>
    <col min="5113" max="5113" width="9" style="52" hidden="1" customWidth="1"/>
    <col min="5114" max="5363" width="9" style="52"/>
    <col min="5364" max="5364" width="27.59765625" style="52" customWidth="1"/>
    <col min="5365" max="5366" width="13.19921875" style="52" customWidth="1"/>
    <col min="5367" max="5367" width="10.69921875" style="52" customWidth="1"/>
    <col min="5368" max="5368" width="12.69921875" style="52" customWidth="1"/>
    <col min="5369" max="5369" width="9" style="52" hidden="1" customWidth="1"/>
    <col min="5370" max="5619" width="9" style="52"/>
    <col min="5620" max="5620" width="27.59765625" style="52" customWidth="1"/>
    <col min="5621" max="5622" width="13.19921875" style="52" customWidth="1"/>
    <col min="5623" max="5623" width="10.69921875" style="52" customWidth="1"/>
    <col min="5624" max="5624" width="12.69921875" style="52" customWidth="1"/>
    <col min="5625" max="5625" width="9" style="52" hidden="1" customWidth="1"/>
    <col min="5626" max="5875" width="9" style="52"/>
    <col min="5876" max="5876" width="27.59765625" style="52" customWidth="1"/>
    <col min="5877" max="5878" width="13.19921875" style="52" customWidth="1"/>
    <col min="5879" max="5879" width="10.69921875" style="52" customWidth="1"/>
    <col min="5880" max="5880" width="12.69921875" style="52" customWidth="1"/>
    <col min="5881" max="5881" width="9" style="52" hidden="1" customWidth="1"/>
    <col min="5882" max="6131" width="9" style="52"/>
    <col min="6132" max="6132" width="27.59765625" style="52" customWidth="1"/>
    <col min="6133" max="6134" width="13.19921875" style="52" customWidth="1"/>
    <col min="6135" max="6135" width="10.69921875" style="52" customWidth="1"/>
    <col min="6136" max="6136" width="12.69921875" style="52" customWidth="1"/>
    <col min="6137" max="6137" width="9" style="52" hidden="1" customWidth="1"/>
    <col min="6138" max="6387" width="9" style="52"/>
    <col min="6388" max="6388" width="27.59765625" style="52" customWidth="1"/>
    <col min="6389" max="6390" width="13.19921875" style="52" customWidth="1"/>
    <col min="6391" max="6391" width="10.69921875" style="52" customWidth="1"/>
    <col min="6392" max="6392" width="12.69921875" style="52" customWidth="1"/>
    <col min="6393" max="6393" width="9" style="52" hidden="1" customWidth="1"/>
    <col min="6394" max="6643" width="9" style="52"/>
    <col min="6644" max="6644" width="27.59765625" style="52" customWidth="1"/>
    <col min="6645" max="6646" width="13.19921875" style="52" customWidth="1"/>
    <col min="6647" max="6647" width="10.69921875" style="52" customWidth="1"/>
    <col min="6648" max="6648" width="12.69921875" style="52" customWidth="1"/>
    <col min="6649" max="6649" width="9" style="52" hidden="1" customWidth="1"/>
    <col min="6650" max="6899" width="9" style="52"/>
    <col min="6900" max="6900" width="27.59765625" style="52" customWidth="1"/>
    <col min="6901" max="6902" width="13.19921875" style="52" customWidth="1"/>
    <col min="6903" max="6903" width="10.69921875" style="52" customWidth="1"/>
    <col min="6904" max="6904" width="12.69921875" style="52" customWidth="1"/>
    <col min="6905" max="6905" width="9" style="52" hidden="1" customWidth="1"/>
    <col min="6906" max="7155" width="9" style="52"/>
    <col min="7156" max="7156" width="27.59765625" style="52" customWidth="1"/>
    <col min="7157" max="7158" width="13.19921875" style="52" customWidth="1"/>
    <col min="7159" max="7159" width="10.69921875" style="52" customWidth="1"/>
    <col min="7160" max="7160" width="12.69921875" style="52" customWidth="1"/>
    <col min="7161" max="7161" width="9" style="52" hidden="1" customWidth="1"/>
    <col min="7162" max="7411" width="9" style="52"/>
    <col min="7412" max="7412" width="27.59765625" style="52" customWidth="1"/>
    <col min="7413" max="7414" width="13.19921875" style="52" customWidth="1"/>
    <col min="7415" max="7415" width="10.69921875" style="52" customWidth="1"/>
    <col min="7416" max="7416" width="12.69921875" style="52" customWidth="1"/>
    <col min="7417" max="7417" width="9" style="52" hidden="1" customWidth="1"/>
    <col min="7418" max="7667" width="9" style="52"/>
    <col min="7668" max="7668" width="27.59765625" style="52" customWidth="1"/>
    <col min="7669" max="7670" width="13.19921875" style="52" customWidth="1"/>
    <col min="7671" max="7671" width="10.69921875" style="52" customWidth="1"/>
    <col min="7672" max="7672" width="12.69921875" style="52" customWidth="1"/>
    <col min="7673" max="7673" width="9" style="52" hidden="1" customWidth="1"/>
    <col min="7674" max="7923" width="9" style="52"/>
    <col min="7924" max="7924" width="27.59765625" style="52" customWidth="1"/>
    <col min="7925" max="7926" width="13.19921875" style="52" customWidth="1"/>
    <col min="7927" max="7927" width="10.69921875" style="52" customWidth="1"/>
    <col min="7928" max="7928" width="12.69921875" style="52" customWidth="1"/>
    <col min="7929" max="7929" width="9" style="52" hidden="1" customWidth="1"/>
    <col min="7930" max="8179" width="9" style="52"/>
    <col min="8180" max="8180" width="27.59765625" style="52" customWidth="1"/>
    <col min="8181" max="8182" width="13.19921875" style="52" customWidth="1"/>
    <col min="8183" max="8183" width="10.69921875" style="52" customWidth="1"/>
    <col min="8184" max="8184" width="12.69921875" style="52" customWidth="1"/>
    <col min="8185" max="8185" width="9" style="52" hidden="1" customWidth="1"/>
    <col min="8186" max="8435" width="9" style="52"/>
    <col min="8436" max="8436" width="27.59765625" style="52" customWidth="1"/>
    <col min="8437" max="8438" width="13.19921875" style="52" customWidth="1"/>
    <col min="8439" max="8439" width="10.69921875" style="52" customWidth="1"/>
    <col min="8440" max="8440" width="12.69921875" style="52" customWidth="1"/>
    <col min="8441" max="8441" width="9" style="52" hidden="1" customWidth="1"/>
    <col min="8442" max="8691" width="9" style="52"/>
    <col min="8692" max="8692" width="27.59765625" style="52" customWidth="1"/>
    <col min="8693" max="8694" width="13.19921875" style="52" customWidth="1"/>
    <col min="8695" max="8695" width="10.69921875" style="52" customWidth="1"/>
    <col min="8696" max="8696" width="12.69921875" style="52" customWidth="1"/>
    <col min="8697" max="8697" width="9" style="52" hidden="1" customWidth="1"/>
    <col min="8698" max="8947" width="9" style="52"/>
    <col min="8948" max="8948" width="27.59765625" style="52" customWidth="1"/>
    <col min="8949" max="8950" width="13.19921875" style="52" customWidth="1"/>
    <col min="8951" max="8951" width="10.69921875" style="52" customWidth="1"/>
    <col min="8952" max="8952" width="12.69921875" style="52" customWidth="1"/>
    <col min="8953" max="8953" width="9" style="52" hidden="1" customWidth="1"/>
    <col min="8954" max="9203" width="9" style="52"/>
    <col min="9204" max="9204" width="27.59765625" style="52" customWidth="1"/>
    <col min="9205" max="9206" width="13.19921875" style="52" customWidth="1"/>
    <col min="9207" max="9207" width="10.69921875" style="52" customWidth="1"/>
    <col min="9208" max="9208" width="12.69921875" style="52" customWidth="1"/>
    <col min="9209" max="9209" width="9" style="52" hidden="1" customWidth="1"/>
    <col min="9210" max="9459" width="9" style="52"/>
    <col min="9460" max="9460" width="27.59765625" style="52" customWidth="1"/>
    <col min="9461" max="9462" width="13.19921875" style="52" customWidth="1"/>
    <col min="9463" max="9463" width="10.69921875" style="52" customWidth="1"/>
    <col min="9464" max="9464" width="12.69921875" style="52" customWidth="1"/>
    <col min="9465" max="9465" width="9" style="52" hidden="1" customWidth="1"/>
    <col min="9466" max="9715" width="9" style="52"/>
    <col min="9716" max="9716" width="27.59765625" style="52" customWidth="1"/>
    <col min="9717" max="9718" width="13.19921875" style="52" customWidth="1"/>
    <col min="9719" max="9719" width="10.69921875" style="52" customWidth="1"/>
    <col min="9720" max="9720" width="12.69921875" style="52" customWidth="1"/>
    <col min="9721" max="9721" width="9" style="52" hidden="1" customWidth="1"/>
    <col min="9722" max="9971" width="9" style="52"/>
    <col min="9972" max="9972" width="27.59765625" style="52" customWidth="1"/>
    <col min="9973" max="9974" width="13.19921875" style="52" customWidth="1"/>
    <col min="9975" max="9975" width="10.69921875" style="52" customWidth="1"/>
    <col min="9976" max="9976" width="12.69921875" style="52" customWidth="1"/>
    <col min="9977" max="9977" width="9" style="52" hidden="1" customWidth="1"/>
    <col min="9978" max="10227" width="9" style="52"/>
    <col min="10228" max="10228" width="27.59765625" style="52" customWidth="1"/>
    <col min="10229" max="10230" width="13.19921875" style="52" customWidth="1"/>
    <col min="10231" max="10231" width="10.69921875" style="52" customWidth="1"/>
    <col min="10232" max="10232" width="12.69921875" style="52" customWidth="1"/>
    <col min="10233" max="10233" width="9" style="52" hidden="1" customWidth="1"/>
    <col min="10234" max="10483" width="9" style="52"/>
    <col min="10484" max="10484" width="27.59765625" style="52" customWidth="1"/>
    <col min="10485" max="10486" width="13.19921875" style="52" customWidth="1"/>
    <col min="10487" max="10487" width="10.69921875" style="52" customWidth="1"/>
    <col min="10488" max="10488" width="12.69921875" style="52" customWidth="1"/>
    <col min="10489" max="10489" width="9" style="52" hidden="1" customWidth="1"/>
    <col min="10490" max="10739" width="9" style="52"/>
    <col min="10740" max="10740" width="27.59765625" style="52" customWidth="1"/>
    <col min="10741" max="10742" width="13.19921875" style="52" customWidth="1"/>
    <col min="10743" max="10743" width="10.69921875" style="52" customWidth="1"/>
    <col min="10744" max="10744" width="12.69921875" style="52" customWidth="1"/>
    <col min="10745" max="10745" width="9" style="52" hidden="1" customWidth="1"/>
    <col min="10746" max="10995" width="9" style="52"/>
    <col min="10996" max="10996" width="27.59765625" style="52" customWidth="1"/>
    <col min="10997" max="10998" width="13.19921875" style="52" customWidth="1"/>
    <col min="10999" max="10999" width="10.69921875" style="52" customWidth="1"/>
    <col min="11000" max="11000" width="12.69921875" style="52" customWidth="1"/>
    <col min="11001" max="11001" width="9" style="52" hidden="1" customWidth="1"/>
    <col min="11002" max="11251" width="9" style="52"/>
    <col min="11252" max="11252" width="27.59765625" style="52" customWidth="1"/>
    <col min="11253" max="11254" width="13.19921875" style="52" customWidth="1"/>
    <col min="11255" max="11255" width="10.69921875" style="52" customWidth="1"/>
    <col min="11256" max="11256" width="12.69921875" style="52" customWidth="1"/>
    <col min="11257" max="11257" width="9" style="52" hidden="1" customWidth="1"/>
    <col min="11258" max="11507" width="9" style="52"/>
    <col min="11508" max="11508" width="27.59765625" style="52" customWidth="1"/>
    <col min="11509" max="11510" width="13.19921875" style="52" customWidth="1"/>
    <col min="11511" max="11511" width="10.69921875" style="52" customWidth="1"/>
    <col min="11512" max="11512" width="12.69921875" style="52" customWidth="1"/>
    <col min="11513" max="11513" width="9" style="52" hidden="1" customWidth="1"/>
    <col min="11514" max="11763" width="9" style="52"/>
    <col min="11764" max="11764" width="27.59765625" style="52" customWidth="1"/>
    <col min="11765" max="11766" width="13.19921875" style="52" customWidth="1"/>
    <col min="11767" max="11767" width="10.69921875" style="52" customWidth="1"/>
    <col min="11768" max="11768" width="12.69921875" style="52" customWidth="1"/>
    <col min="11769" max="11769" width="9" style="52" hidden="1" customWidth="1"/>
    <col min="11770" max="12019" width="9" style="52"/>
    <col min="12020" max="12020" width="27.59765625" style="52" customWidth="1"/>
    <col min="12021" max="12022" width="13.19921875" style="52" customWidth="1"/>
    <col min="12023" max="12023" width="10.69921875" style="52" customWidth="1"/>
    <col min="12024" max="12024" width="12.69921875" style="52" customWidth="1"/>
    <col min="12025" max="12025" width="9" style="52" hidden="1" customWidth="1"/>
    <col min="12026" max="12275" width="9" style="52"/>
    <col min="12276" max="12276" width="27.59765625" style="52" customWidth="1"/>
    <col min="12277" max="12278" width="13.19921875" style="52" customWidth="1"/>
    <col min="12279" max="12279" width="10.69921875" style="52" customWidth="1"/>
    <col min="12280" max="12280" width="12.69921875" style="52" customWidth="1"/>
    <col min="12281" max="12281" width="9" style="52" hidden="1" customWidth="1"/>
    <col min="12282" max="12531" width="9" style="52"/>
    <col min="12532" max="12532" width="27.59765625" style="52" customWidth="1"/>
    <col min="12533" max="12534" width="13.19921875" style="52" customWidth="1"/>
    <col min="12535" max="12535" width="10.69921875" style="52" customWidth="1"/>
    <col min="12536" max="12536" width="12.69921875" style="52" customWidth="1"/>
    <col min="12537" max="12537" width="9" style="52" hidden="1" customWidth="1"/>
    <col min="12538" max="12787" width="9" style="52"/>
    <col min="12788" max="12788" width="27.59765625" style="52" customWidth="1"/>
    <col min="12789" max="12790" width="13.19921875" style="52" customWidth="1"/>
    <col min="12791" max="12791" width="10.69921875" style="52" customWidth="1"/>
    <col min="12792" max="12792" width="12.69921875" style="52" customWidth="1"/>
    <col min="12793" max="12793" width="9" style="52" hidden="1" customWidth="1"/>
    <col min="12794" max="13043" width="9" style="52"/>
    <col min="13044" max="13044" width="27.59765625" style="52" customWidth="1"/>
    <col min="13045" max="13046" width="13.19921875" style="52" customWidth="1"/>
    <col min="13047" max="13047" width="10.69921875" style="52" customWidth="1"/>
    <col min="13048" max="13048" width="12.69921875" style="52" customWidth="1"/>
    <col min="13049" max="13049" width="9" style="52" hidden="1" customWidth="1"/>
    <col min="13050" max="13299" width="9" style="52"/>
    <col min="13300" max="13300" width="27.59765625" style="52" customWidth="1"/>
    <col min="13301" max="13302" width="13.19921875" style="52" customWidth="1"/>
    <col min="13303" max="13303" width="10.69921875" style="52" customWidth="1"/>
    <col min="13304" max="13304" width="12.69921875" style="52" customWidth="1"/>
    <col min="13305" max="13305" width="9" style="52" hidden="1" customWidth="1"/>
    <col min="13306" max="13555" width="9" style="52"/>
    <col min="13556" max="13556" width="27.59765625" style="52" customWidth="1"/>
    <col min="13557" max="13558" width="13.19921875" style="52" customWidth="1"/>
    <col min="13559" max="13559" width="10.69921875" style="52" customWidth="1"/>
    <col min="13560" max="13560" width="12.69921875" style="52" customWidth="1"/>
    <col min="13561" max="13561" width="9" style="52" hidden="1" customWidth="1"/>
    <col min="13562" max="13811" width="9" style="52"/>
    <col min="13812" max="13812" width="27.59765625" style="52" customWidth="1"/>
    <col min="13813" max="13814" width="13.19921875" style="52" customWidth="1"/>
    <col min="13815" max="13815" width="10.69921875" style="52" customWidth="1"/>
    <col min="13816" max="13816" width="12.69921875" style="52" customWidth="1"/>
    <col min="13817" max="13817" width="9" style="52" hidden="1" customWidth="1"/>
    <col min="13818" max="14067" width="9" style="52"/>
    <col min="14068" max="14068" width="27.59765625" style="52" customWidth="1"/>
    <col min="14069" max="14070" width="13.19921875" style="52" customWidth="1"/>
    <col min="14071" max="14071" width="10.69921875" style="52" customWidth="1"/>
    <col min="14072" max="14072" width="12.69921875" style="52" customWidth="1"/>
    <col min="14073" max="14073" width="9" style="52" hidden="1" customWidth="1"/>
    <col min="14074" max="14323" width="9" style="52"/>
    <col min="14324" max="14324" width="27.59765625" style="52" customWidth="1"/>
    <col min="14325" max="14326" width="13.19921875" style="52" customWidth="1"/>
    <col min="14327" max="14327" width="10.69921875" style="52" customWidth="1"/>
    <col min="14328" max="14328" width="12.69921875" style="52" customWidth="1"/>
    <col min="14329" max="14329" width="9" style="52" hidden="1" customWidth="1"/>
    <col min="14330" max="14579" width="9" style="52"/>
    <col min="14580" max="14580" width="27.59765625" style="52" customWidth="1"/>
    <col min="14581" max="14582" width="13.19921875" style="52" customWidth="1"/>
    <col min="14583" max="14583" width="10.69921875" style="52" customWidth="1"/>
    <col min="14584" max="14584" width="12.69921875" style="52" customWidth="1"/>
    <col min="14585" max="14585" width="9" style="52" hidden="1" customWidth="1"/>
    <col min="14586" max="14835" width="9" style="52"/>
    <col min="14836" max="14836" width="27.59765625" style="52" customWidth="1"/>
    <col min="14837" max="14838" width="13.19921875" style="52" customWidth="1"/>
    <col min="14839" max="14839" width="10.69921875" style="52" customWidth="1"/>
    <col min="14840" max="14840" width="12.69921875" style="52" customWidth="1"/>
    <col min="14841" max="14841" width="9" style="52" hidden="1" customWidth="1"/>
    <col min="14842" max="15091" width="9" style="52"/>
    <col min="15092" max="15092" width="27.59765625" style="52" customWidth="1"/>
    <col min="15093" max="15094" width="13.19921875" style="52" customWidth="1"/>
    <col min="15095" max="15095" width="10.69921875" style="52" customWidth="1"/>
    <col min="15096" max="15096" width="12.69921875" style="52" customWidth="1"/>
    <col min="15097" max="15097" width="9" style="52" hidden="1" customWidth="1"/>
    <col min="15098" max="15347" width="9" style="52"/>
    <col min="15348" max="15348" width="27.59765625" style="52" customWidth="1"/>
    <col min="15349" max="15350" width="13.19921875" style="52" customWidth="1"/>
    <col min="15351" max="15351" width="10.69921875" style="52" customWidth="1"/>
    <col min="15352" max="15352" width="12.69921875" style="52" customWidth="1"/>
    <col min="15353" max="15353" width="9" style="52" hidden="1" customWidth="1"/>
    <col min="15354" max="15603" width="9" style="52"/>
    <col min="15604" max="15604" width="27.59765625" style="52" customWidth="1"/>
    <col min="15605" max="15606" width="13.19921875" style="52" customWidth="1"/>
    <col min="15607" max="15607" width="10.69921875" style="52" customWidth="1"/>
    <col min="15608" max="15608" width="12.69921875" style="52" customWidth="1"/>
    <col min="15609" max="15609" width="9" style="52" hidden="1" customWidth="1"/>
    <col min="15610" max="15859" width="9" style="52"/>
    <col min="15860" max="15860" width="27.59765625" style="52" customWidth="1"/>
    <col min="15861" max="15862" width="13.19921875" style="52" customWidth="1"/>
    <col min="15863" max="15863" width="10.69921875" style="52" customWidth="1"/>
    <col min="15864" max="15864" width="12.69921875" style="52" customWidth="1"/>
    <col min="15865" max="15865" width="9" style="52" hidden="1" customWidth="1"/>
    <col min="15866" max="16115" width="9" style="52"/>
    <col min="16116" max="16116" width="27.59765625" style="52" customWidth="1"/>
    <col min="16117" max="16118" width="13.19921875" style="52" customWidth="1"/>
    <col min="16119" max="16119" width="10.69921875" style="52" customWidth="1"/>
    <col min="16120" max="16120" width="12.69921875" style="52" customWidth="1"/>
    <col min="16121" max="16121" width="9" style="52" hidden="1" customWidth="1"/>
    <col min="16122" max="16372" width="9" style="52"/>
    <col min="16373" max="16373" width="9" style="52" customWidth="1"/>
    <col min="16374" max="16384" width="9" style="52"/>
  </cols>
  <sheetData>
    <row r="1" spans="1:5">
      <c r="A1" s="252" t="s">
        <v>1625</v>
      </c>
    </row>
    <row r="2" spans="1:5" ht="20.399999999999999">
      <c r="A2" s="321" t="s">
        <v>88</v>
      </c>
      <c r="B2" s="321"/>
      <c r="C2" s="321"/>
      <c r="D2" s="322"/>
      <c r="E2" s="321"/>
    </row>
    <row r="3" spans="1:5" ht="15" customHeight="1">
      <c r="A3" s="244"/>
      <c r="E3" s="282" t="s">
        <v>46</v>
      </c>
    </row>
    <row r="4" spans="1:5" ht="61.5" customHeight="1">
      <c r="A4" s="113" t="s">
        <v>47</v>
      </c>
      <c r="B4" s="117" t="s">
        <v>48</v>
      </c>
      <c r="C4" s="133" t="s">
        <v>49</v>
      </c>
      <c r="D4" s="267" t="s">
        <v>89</v>
      </c>
      <c r="E4" s="117" t="s">
        <v>51</v>
      </c>
    </row>
    <row r="5" spans="1:5">
      <c r="A5" s="254" t="s">
        <v>90</v>
      </c>
      <c r="B5" s="135">
        <v>11525</v>
      </c>
      <c r="C5" s="135">
        <v>11466</v>
      </c>
      <c r="D5" s="271">
        <f>C5/B5*100</f>
        <v>99.49</v>
      </c>
      <c r="E5" s="271">
        <v>14.1</v>
      </c>
    </row>
    <row r="6" spans="1:5">
      <c r="A6" s="254" t="s">
        <v>91</v>
      </c>
      <c r="B6" s="135">
        <v>0</v>
      </c>
      <c r="C6" s="135">
        <v>0</v>
      </c>
      <c r="D6" s="271">
        <v>0</v>
      </c>
      <c r="E6" s="271"/>
    </row>
    <row r="7" spans="1:5">
      <c r="A7" s="254" t="s">
        <v>92</v>
      </c>
      <c r="B7" s="135">
        <v>90</v>
      </c>
      <c r="C7" s="135">
        <v>87</v>
      </c>
      <c r="D7" s="271">
        <f t="shared" ref="D7:D28" si="0">C7/B7*100</f>
        <v>96.67</v>
      </c>
      <c r="E7" s="271">
        <v>-39.58</v>
      </c>
    </row>
    <row r="8" spans="1:5">
      <c r="A8" s="254" t="s">
        <v>93</v>
      </c>
      <c r="B8" s="135">
        <v>5780</v>
      </c>
      <c r="C8" s="135">
        <v>7483</v>
      </c>
      <c r="D8" s="271">
        <f t="shared" si="0"/>
        <v>129.46</v>
      </c>
      <c r="E8" s="271">
        <v>18.350000000000001</v>
      </c>
    </row>
    <row r="9" spans="1:5">
      <c r="A9" s="254" t="s">
        <v>94</v>
      </c>
      <c r="B9" s="135">
        <v>20778</v>
      </c>
      <c r="C9" s="135">
        <v>27006</v>
      </c>
      <c r="D9" s="271">
        <f t="shared" si="0"/>
        <v>129.97</v>
      </c>
      <c r="E9" s="271">
        <v>8.48</v>
      </c>
    </row>
    <row r="10" spans="1:5">
      <c r="A10" s="254" t="s">
        <v>95</v>
      </c>
      <c r="B10" s="135">
        <v>2188</v>
      </c>
      <c r="C10" s="135">
        <v>2684</v>
      </c>
      <c r="D10" s="271">
        <f t="shared" si="0"/>
        <v>122.67</v>
      </c>
      <c r="E10" s="271">
        <v>52.67</v>
      </c>
    </row>
    <row r="11" spans="1:5">
      <c r="A11" s="254" t="s">
        <v>96</v>
      </c>
      <c r="B11" s="135">
        <v>977</v>
      </c>
      <c r="C11" s="135">
        <v>2088</v>
      </c>
      <c r="D11" s="271">
        <f t="shared" si="0"/>
        <v>213.72</v>
      </c>
      <c r="E11" s="271">
        <v>-16.61</v>
      </c>
    </row>
    <row r="12" spans="1:5">
      <c r="A12" s="254" t="s">
        <v>97</v>
      </c>
      <c r="B12" s="135">
        <v>14924</v>
      </c>
      <c r="C12" s="135">
        <v>17490</v>
      </c>
      <c r="D12" s="271">
        <f t="shared" si="0"/>
        <v>117.19</v>
      </c>
      <c r="E12" s="271">
        <v>121.14</v>
      </c>
    </row>
    <row r="13" spans="1:5">
      <c r="A13" s="254" t="s">
        <v>98</v>
      </c>
      <c r="B13" s="135">
        <v>8635</v>
      </c>
      <c r="C13" s="135">
        <v>8745</v>
      </c>
      <c r="D13" s="271">
        <f t="shared" si="0"/>
        <v>101.27</v>
      </c>
      <c r="E13" s="271">
        <v>-73.53</v>
      </c>
    </row>
    <row r="14" spans="1:5">
      <c r="A14" s="254" t="s">
        <v>99</v>
      </c>
      <c r="B14" s="135">
        <v>2666</v>
      </c>
      <c r="C14" s="135">
        <v>6023</v>
      </c>
      <c r="D14" s="271">
        <f t="shared" si="0"/>
        <v>225.92</v>
      </c>
      <c r="E14" s="271">
        <v>79.260000000000005</v>
      </c>
    </row>
    <row r="15" spans="1:5">
      <c r="A15" s="254" t="s">
        <v>100</v>
      </c>
      <c r="B15" s="135">
        <v>11717</v>
      </c>
      <c r="C15" s="135">
        <v>14946</v>
      </c>
      <c r="D15" s="271">
        <f t="shared" si="0"/>
        <v>127.56</v>
      </c>
      <c r="E15" s="271">
        <v>9.01</v>
      </c>
    </row>
    <row r="16" spans="1:5">
      <c r="A16" s="254" t="s">
        <v>101</v>
      </c>
      <c r="B16" s="135">
        <v>12615</v>
      </c>
      <c r="C16" s="135">
        <v>43356</v>
      </c>
      <c r="D16" s="271">
        <f t="shared" si="0"/>
        <v>343.69</v>
      </c>
      <c r="E16" s="271">
        <v>24.33</v>
      </c>
    </row>
    <row r="17" spans="1:5">
      <c r="A17" s="254" t="s">
        <v>102</v>
      </c>
      <c r="B17" s="135">
        <v>9001</v>
      </c>
      <c r="C17" s="135">
        <v>14231</v>
      </c>
      <c r="D17" s="271">
        <f t="shared" si="0"/>
        <v>158.1</v>
      </c>
      <c r="E17" s="271">
        <v>-43.97</v>
      </c>
    </row>
    <row r="18" spans="1:5">
      <c r="A18" s="254" t="s">
        <v>103</v>
      </c>
      <c r="B18" s="135">
        <v>4561</v>
      </c>
      <c r="C18" s="135">
        <v>2949</v>
      </c>
      <c r="D18" s="271">
        <f t="shared" si="0"/>
        <v>64.66</v>
      </c>
      <c r="E18" s="271">
        <v>-59.94</v>
      </c>
    </row>
    <row r="19" spans="1:5">
      <c r="A19" s="254" t="s">
        <v>104</v>
      </c>
      <c r="B19" s="135">
        <v>1084</v>
      </c>
      <c r="C19" s="135">
        <v>3149</v>
      </c>
      <c r="D19" s="271">
        <f t="shared" si="0"/>
        <v>290.5</v>
      </c>
      <c r="E19" s="271">
        <v>-39.49</v>
      </c>
    </row>
    <row r="20" spans="1:5">
      <c r="A20" s="254" t="s">
        <v>105</v>
      </c>
      <c r="B20" s="135">
        <v>0</v>
      </c>
      <c r="C20" s="135">
        <v>0</v>
      </c>
      <c r="D20" s="271"/>
      <c r="E20" s="271">
        <v>0</v>
      </c>
    </row>
    <row r="21" spans="1:5">
      <c r="A21" s="254" t="s">
        <v>106</v>
      </c>
      <c r="B21" s="135">
        <v>0</v>
      </c>
      <c r="C21" s="135">
        <v>0</v>
      </c>
      <c r="D21" s="271"/>
      <c r="E21" s="271">
        <v>0</v>
      </c>
    </row>
    <row r="22" spans="1:5">
      <c r="A22" s="254" t="s">
        <v>107</v>
      </c>
      <c r="B22" s="135">
        <v>1347</v>
      </c>
      <c r="C22" s="135">
        <v>2978</v>
      </c>
      <c r="D22" s="271">
        <f t="shared" si="0"/>
        <v>221.08</v>
      </c>
      <c r="E22" s="271">
        <v>-2.46</v>
      </c>
    </row>
    <row r="23" spans="1:5">
      <c r="A23" s="254" t="s">
        <v>108</v>
      </c>
      <c r="B23" s="135">
        <v>2862</v>
      </c>
      <c r="C23" s="135">
        <v>2677</v>
      </c>
      <c r="D23" s="271">
        <f t="shared" si="0"/>
        <v>93.54</v>
      </c>
      <c r="E23" s="271">
        <v>401.31</v>
      </c>
    </row>
    <row r="24" spans="1:5">
      <c r="A24" s="254" t="s">
        <v>109</v>
      </c>
      <c r="B24" s="135">
        <v>350</v>
      </c>
      <c r="C24" s="135">
        <v>190</v>
      </c>
      <c r="D24" s="271">
        <f t="shared" si="0"/>
        <v>54.29</v>
      </c>
      <c r="E24" s="271">
        <v>-69.06</v>
      </c>
    </row>
    <row r="25" spans="1:5">
      <c r="A25" s="254" t="s">
        <v>110</v>
      </c>
      <c r="B25" s="135">
        <v>0</v>
      </c>
      <c r="C25" s="135">
        <v>0</v>
      </c>
      <c r="D25" s="271">
        <v>0</v>
      </c>
      <c r="E25" s="271"/>
    </row>
    <row r="26" spans="1:5">
      <c r="A26" s="254" t="s">
        <v>111</v>
      </c>
      <c r="B26" s="135">
        <v>1113</v>
      </c>
      <c r="C26" s="135">
        <v>797</v>
      </c>
      <c r="D26" s="271">
        <f t="shared" si="0"/>
        <v>71.61</v>
      </c>
      <c r="E26" s="271">
        <v>53.27</v>
      </c>
    </row>
    <row r="27" spans="1:5">
      <c r="A27" s="254" t="s">
        <v>112</v>
      </c>
      <c r="B27" s="135">
        <v>5623</v>
      </c>
      <c r="C27" s="135">
        <v>5256</v>
      </c>
      <c r="D27" s="271">
        <f t="shared" si="0"/>
        <v>93.47</v>
      </c>
      <c r="E27" s="271">
        <v>131.24</v>
      </c>
    </row>
    <row r="28" spans="1:5">
      <c r="A28" s="254" t="s">
        <v>113</v>
      </c>
      <c r="B28" s="135">
        <v>20</v>
      </c>
      <c r="C28" s="135">
        <v>19</v>
      </c>
      <c r="D28" s="271">
        <f t="shared" si="0"/>
        <v>95</v>
      </c>
      <c r="E28" s="271">
        <v>-71.64</v>
      </c>
    </row>
    <row r="29" spans="1:5" s="280" customFormat="1">
      <c r="A29" s="241" t="s">
        <v>114</v>
      </c>
      <c r="B29" s="139">
        <f>SUM(B5:B28)</f>
        <v>117856</v>
      </c>
      <c r="C29" s="139">
        <f>SUM(C5:C28)</f>
        <v>173620</v>
      </c>
      <c r="D29" s="271">
        <f>C29/B29*100</f>
        <v>147.32</v>
      </c>
      <c r="E29" s="271">
        <v>-7.1</v>
      </c>
    </row>
    <row r="30" spans="1:5" s="280" customFormat="1">
      <c r="A30" s="255" t="s">
        <v>115</v>
      </c>
      <c r="B30" s="139"/>
      <c r="C30" s="139">
        <v>3186</v>
      </c>
      <c r="D30" s="271"/>
      <c r="E30" s="271"/>
    </row>
    <row r="31" spans="1:5" s="280" customFormat="1">
      <c r="A31" s="255" t="s">
        <v>116</v>
      </c>
      <c r="B31" s="139"/>
      <c r="C31" s="139"/>
      <c r="D31" s="271"/>
      <c r="E31" s="271"/>
    </row>
    <row r="32" spans="1:5">
      <c r="A32" s="256" t="s">
        <v>117</v>
      </c>
      <c r="B32" s="135"/>
      <c r="C32" s="135">
        <v>2202</v>
      </c>
      <c r="D32" s="271"/>
      <c r="E32" s="271"/>
    </row>
    <row r="33" spans="1:5">
      <c r="A33" s="256" t="s">
        <v>118</v>
      </c>
      <c r="B33" s="135"/>
      <c r="C33" s="135"/>
      <c r="D33" s="271"/>
      <c r="E33" s="271"/>
    </row>
    <row r="34" spans="1:5">
      <c r="A34" s="256" t="s">
        <v>119</v>
      </c>
      <c r="B34" s="135"/>
      <c r="C34" s="135"/>
      <c r="D34" s="271"/>
      <c r="E34" s="271"/>
    </row>
    <row r="35" spans="1:5">
      <c r="A35" s="256" t="s">
        <v>120</v>
      </c>
      <c r="B35" s="135"/>
      <c r="C35" s="135"/>
      <c r="D35" s="271"/>
      <c r="E35" s="271"/>
    </row>
    <row r="36" spans="1:5">
      <c r="A36" s="256" t="s">
        <v>121</v>
      </c>
      <c r="B36" s="135"/>
      <c r="C36" s="135">
        <v>16870</v>
      </c>
      <c r="D36" s="271"/>
      <c r="E36" s="271"/>
    </row>
    <row r="37" spans="1:5">
      <c r="A37" s="254" t="s">
        <v>122</v>
      </c>
      <c r="B37" s="135"/>
      <c r="C37" s="135">
        <v>0</v>
      </c>
      <c r="D37" s="271"/>
      <c r="E37" s="271"/>
    </row>
    <row r="38" spans="1:5">
      <c r="A38" s="254" t="s">
        <v>123</v>
      </c>
      <c r="B38" s="135"/>
      <c r="C38" s="135">
        <v>0</v>
      </c>
      <c r="D38" s="271"/>
      <c r="E38" s="271"/>
    </row>
    <row r="39" spans="1:5">
      <c r="A39" s="254" t="s">
        <v>124</v>
      </c>
      <c r="B39" s="135"/>
      <c r="C39" s="135">
        <v>12847</v>
      </c>
      <c r="D39" s="271"/>
      <c r="E39" s="271"/>
    </row>
    <row r="40" spans="1:5" s="280" customFormat="1">
      <c r="A40" s="241" t="s">
        <v>125</v>
      </c>
      <c r="B40" s="139"/>
      <c r="C40" s="139">
        <f>C29+C30+C32+C36+C39</f>
        <v>208725</v>
      </c>
      <c r="D40" s="269"/>
      <c r="E40" s="271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46"/>
  <sheetViews>
    <sheetView showZeros="0" workbookViewId="0"/>
  </sheetViews>
  <sheetFormatPr defaultColWidth="9" defaultRowHeight="15.6"/>
  <cols>
    <col min="1" max="1" width="35.59765625" style="260" customWidth="1"/>
    <col min="2" max="2" width="11.59765625" style="260" customWidth="1"/>
    <col min="3" max="3" width="13.19921875" style="260" customWidth="1"/>
    <col min="4" max="4" width="12.69921875" style="261" customWidth="1"/>
    <col min="5" max="5" width="12.59765625" style="261" customWidth="1"/>
    <col min="6" max="242" width="9" style="262"/>
    <col min="243" max="243" width="38.19921875" style="262" customWidth="1"/>
    <col min="244" max="244" width="11.59765625" style="262" customWidth="1"/>
    <col min="245" max="245" width="13.19921875" style="262" customWidth="1"/>
    <col min="246" max="246" width="10" style="262" customWidth="1"/>
    <col min="247" max="247" width="12.59765625" style="262" customWidth="1"/>
    <col min="248" max="248" width="9" style="262" hidden="1" customWidth="1"/>
    <col min="249" max="498" width="9" style="262"/>
    <col min="499" max="499" width="38.19921875" style="262" customWidth="1"/>
    <col min="500" max="500" width="11.59765625" style="262" customWidth="1"/>
    <col min="501" max="501" width="13.19921875" style="262" customWidth="1"/>
    <col min="502" max="502" width="10" style="262" customWidth="1"/>
    <col min="503" max="503" width="12.59765625" style="262" customWidth="1"/>
    <col min="504" max="504" width="9" style="262" hidden="1" customWidth="1"/>
    <col min="505" max="754" width="9" style="262"/>
    <col min="755" max="755" width="38.19921875" style="262" customWidth="1"/>
    <col min="756" max="756" width="11.59765625" style="262" customWidth="1"/>
    <col min="757" max="757" width="13.19921875" style="262" customWidth="1"/>
    <col min="758" max="758" width="10" style="262" customWidth="1"/>
    <col min="759" max="759" width="12.59765625" style="262" customWidth="1"/>
    <col min="760" max="760" width="9" style="262" hidden="1" customWidth="1"/>
    <col min="761" max="1010" width="9" style="262"/>
    <col min="1011" max="1011" width="38.19921875" style="262" customWidth="1"/>
    <col min="1012" max="1012" width="11.59765625" style="262" customWidth="1"/>
    <col min="1013" max="1013" width="13.19921875" style="262" customWidth="1"/>
    <col min="1014" max="1014" width="10" style="262" customWidth="1"/>
    <col min="1015" max="1015" width="12.59765625" style="262" customWidth="1"/>
    <col min="1016" max="1016" width="9" style="262" hidden="1" customWidth="1"/>
    <col min="1017" max="1266" width="9" style="262"/>
    <col min="1267" max="1267" width="38.19921875" style="262" customWidth="1"/>
    <col min="1268" max="1268" width="11.59765625" style="262" customWidth="1"/>
    <col min="1269" max="1269" width="13.19921875" style="262" customWidth="1"/>
    <col min="1270" max="1270" width="10" style="262" customWidth="1"/>
    <col min="1271" max="1271" width="12.59765625" style="262" customWidth="1"/>
    <col min="1272" max="1272" width="9" style="262" hidden="1" customWidth="1"/>
    <col min="1273" max="1522" width="9" style="262"/>
    <col min="1523" max="1523" width="38.19921875" style="262" customWidth="1"/>
    <col min="1524" max="1524" width="11.59765625" style="262" customWidth="1"/>
    <col min="1525" max="1525" width="13.19921875" style="262" customWidth="1"/>
    <col min="1526" max="1526" width="10" style="262" customWidth="1"/>
    <col min="1527" max="1527" width="12.59765625" style="262" customWidth="1"/>
    <col min="1528" max="1528" width="9" style="262" hidden="1" customWidth="1"/>
    <col min="1529" max="1778" width="9" style="262"/>
    <col min="1779" max="1779" width="38.19921875" style="262" customWidth="1"/>
    <col min="1780" max="1780" width="11.59765625" style="262" customWidth="1"/>
    <col min="1781" max="1781" width="13.19921875" style="262" customWidth="1"/>
    <col min="1782" max="1782" width="10" style="262" customWidth="1"/>
    <col min="1783" max="1783" width="12.59765625" style="262" customWidth="1"/>
    <col min="1784" max="1784" width="9" style="262" hidden="1" customWidth="1"/>
    <col min="1785" max="2034" width="9" style="262"/>
    <col min="2035" max="2035" width="38.19921875" style="262" customWidth="1"/>
    <col min="2036" max="2036" width="11.59765625" style="262" customWidth="1"/>
    <col min="2037" max="2037" width="13.19921875" style="262" customWidth="1"/>
    <col min="2038" max="2038" width="10" style="262" customWidth="1"/>
    <col min="2039" max="2039" width="12.59765625" style="262" customWidth="1"/>
    <col min="2040" max="2040" width="9" style="262" hidden="1" customWidth="1"/>
    <col min="2041" max="2290" width="9" style="262"/>
    <col min="2291" max="2291" width="38.19921875" style="262" customWidth="1"/>
    <col min="2292" max="2292" width="11.59765625" style="262" customWidth="1"/>
    <col min="2293" max="2293" width="13.19921875" style="262" customWidth="1"/>
    <col min="2294" max="2294" width="10" style="262" customWidth="1"/>
    <col min="2295" max="2295" width="12.59765625" style="262" customWidth="1"/>
    <col min="2296" max="2296" width="9" style="262" hidden="1" customWidth="1"/>
    <col min="2297" max="2546" width="9" style="262"/>
    <col min="2547" max="2547" width="38.19921875" style="262" customWidth="1"/>
    <col min="2548" max="2548" width="11.59765625" style="262" customWidth="1"/>
    <col min="2549" max="2549" width="13.19921875" style="262" customWidth="1"/>
    <col min="2550" max="2550" width="10" style="262" customWidth="1"/>
    <col min="2551" max="2551" width="12.59765625" style="262" customWidth="1"/>
    <col min="2552" max="2552" width="9" style="262" hidden="1" customWidth="1"/>
    <col min="2553" max="2802" width="9" style="262"/>
    <col min="2803" max="2803" width="38.19921875" style="262" customWidth="1"/>
    <col min="2804" max="2804" width="11.59765625" style="262" customWidth="1"/>
    <col min="2805" max="2805" width="13.19921875" style="262" customWidth="1"/>
    <col min="2806" max="2806" width="10" style="262" customWidth="1"/>
    <col min="2807" max="2807" width="12.59765625" style="262" customWidth="1"/>
    <col min="2808" max="2808" width="9" style="262" hidden="1" customWidth="1"/>
    <col min="2809" max="3058" width="9" style="262"/>
    <col min="3059" max="3059" width="38.19921875" style="262" customWidth="1"/>
    <col min="3060" max="3060" width="11.59765625" style="262" customWidth="1"/>
    <col min="3061" max="3061" width="13.19921875" style="262" customWidth="1"/>
    <col min="3062" max="3062" width="10" style="262" customWidth="1"/>
    <col min="3063" max="3063" width="12.59765625" style="262" customWidth="1"/>
    <col min="3064" max="3064" width="9" style="262" hidden="1" customWidth="1"/>
    <col min="3065" max="3314" width="9" style="262"/>
    <col min="3315" max="3315" width="38.19921875" style="262" customWidth="1"/>
    <col min="3316" max="3316" width="11.59765625" style="262" customWidth="1"/>
    <col min="3317" max="3317" width="13.19921875" style="262" customWidth="1"/>
    <col min="3318" max="3318" width="10" style="262" customWidth="1"/>
    <col min="3319" max="3319" width="12.59765625" style="262" customWidth="1"/>
    <col min="3320" max="3320" width="9" style="262" hidden="1" customWidth="1"/>
    <col min="3321" max="3570" width="9" style="262"/>
    <col min="3571" max="3571" width="38.19921875" style="262" customWidth="1"/>
    <col min="3572" max="3572" width="11.59765625" style="262" customWidth="1"/>
    <col min="3573" max="3573" width="13.19921875" style="262" customWidth="1"/>
    <col min="3574" max="3574" width="10" style="262" customWidth="1"/>
    <col min="3575" max="3575" width="12.59765625" style="262" customWidth="1"/>
    <col min="3576" max="3576" width="9" style="262" hidden="1" customWidth="1"/>
    <col min="3577" max="3826" width="9" style="262"/>
    <col min="3827" max="3827" width="38.19921875" style="262" customWidth="1"/>
    <col min="3828" max="3828" width="11.59765625" style="262" customWidth="1"/>
    <col min="3829" max="3829" width="13.19921875" style="262" customWidth="1"/>
    <col min="3830" max="3830" width="10" style="262" customWidth="1"/>
    <col min="3831" max="3831" width="12.59765625" style="262" customWidth="1"/>
    <col min="3832" max="3832" width="9" style="262" hidden="1" customWidth="1"/>
    <col min="3833" max="4082" width="9" style="262"/>
    <col min="4083" max="4083" width="38.19921875" style="262" customWidth="1"/>
    <col min="4084" max="4084" width="11.59765625" style="262" customWidth="1"/>
    <col min="4085" max="4085" width="13.19921875" style="262" customWidth="1"/>
    <col min="4086" max="4086" width="10" style="262" customWidth="1"/>
    <col min="4087" max="4087" width="12.59765625" style="262" customWidth="1"/>
    <col min="4088" max="4088" width="9" style="262" hidden="1" customWidth="1"/>
    <col min="4089" max="4338" width="9" style="262"/>
    <col min="4339" max="4339" width="38.19921875" style="262" customWidth="1"/>
    <col min="4340" max="4340" width="11.59765625" style="262" customWidth="1"/>
    <col min="4341" max="4341" width="13.19921875" style="262" customWidth="1"/>
    <col min="4342" max="4342" width="10" style="262" customWidth="1"/>
    <col min="4343" max="4343" width="12.59765625" style="262" customWidth="1"/>
    <col min="4344" max="4344" width="9" style="262" hidden="1" customWidth="1"/>
    <col min="4345" max="4594" width="9" style="262"/>
    <col min="4595" max="4595" width="38.19921875" style="262" customWidth="1"/>
    <col min="4596" max="4596" width="11.59765625" style="262" customWidth="1"/>
    <col min="4597" max="4597" width="13.19921875" style="262" customWidth="1"/>
    <col min="4598" max="4598" width="10" style="262" customWidth="1"/>
    <col min="4599" max="4599" width="12.59765625" style="262" customWidth="1"/>
    <col min="4600" max="4600" width="9" style="262" hidden="1" customWidth="1"/>
    <col min="4601" max="4850" width="9" style="262"/>
    <col min="4851" max="4851" width="38.19921875" style="262" customWidth="1"/>
    <col min="4852" max="4852" width="11.59765625" style="262" customWidth="1"/>
    <col min="4853" max="4853" width="13.19921875" style="262" customWidth="1"/>
    <col min="4854" max="4854" width="10" style="262" customWidth="1"/>
    <col min="4855" max="4855" width="12.59765625" style="262" customWidth="1"/>
    <col min="4856" max="4856" width="9" style="262" hidden="1" customWidth="1"/>
    <col min="4857" max="5106" width="9" style="262"/>
    <col min="5107" max="5107" width="38.19921875" style="262" customWidth="1"/>
    <col min="5108" max="5108" width="11.59765625" style="262" customWidth="1"/>
    <col min="5109" max="5109" width="13.19921875" style="262" customWidth="1"/>
    <col min="5110" max="5110" width="10" style="262" customWidth="1"/>
    <col min="5111" max="5111" width="12.59765625" style="262" customWidth="1"/>
    <col min="5112" max="5112" width="9" style="262" hidden="1" customWidth="1"/>
    <col min="5113" max="5362" width="9" style="262"/>
    <col min="5363" max="5363" width="38.19921875" style="262" customWidth="1"/>
    <col min="5364" max="5364" width="11.59765625" style="262" customWidth="1"/>
    <col min="5365" max="5365" width="13.19921875" style="262" customWidth="1"/>
    <col min="5366" max="5366" width="10" style="262" customWidth="1"/>
    <col min="5367" max="5367" width="12.59765625" style="262" customWidth="1"/>
    <col min="5368" max="5368" width="9" style="262" hidden="1" customWidth="1"/>
    <col min="5369" max="5618" width="9" style="262"/>
    <col min="5619" max="5619" width="38.19921875" style="262" customWidth="1"/>
    <col min="5620" max="5620" width="11.59765625" style="262" customWidth="1"/>
    <col min="5621" max="5621" width="13.19921875" style="262" customWidth="1"/>
    <col min="5622" max="5622" width="10" style="262" customWidth="1"/>
    <col min="5623" max="5623" width="12.59765625" style="262" customWidth="1"/>
    <col min="5624" max="5624" width="9" style="262" hidden="1" customWidth="1"/>
    <col min="5625" max="5874" width="9" style="262"/>
    <col min="5875" max="5875" width="38.19921875" style="262" customWidth="1"/>
    <col min="5876" max="5876" width="11.59765625" style="262" customWidth="1"/>
    <col min="5877" max="5877" width="13.19921875" style="262" customWidth="1"/>
    <col min="5878" max="5878" width="10" style="262" customWidth="1"/>
    <col min="5879" max="5879" width="12.59765625" style="262" customWidth="1"/>
    <col min="5880" max="5880" width="9" style="262" hidden="1" customWidth="1"/>
    <col min="5881" max="6130" width="9" style="262"/>
    <col min="6131" max="6131" width="38.19921875" style="262" customWidth="1"/>
    <col min="6132" max="6132" width="11.59765625" style="262" customWidth="1"/>
    <col min="6133" max="6133" width="13.19921875" style="262" customWidth="1"/>
    <col min="6134" max="6134" width="10" style="262" customWidth="1"/>
    <col min="6135" max="6135" width="12.59765625" style="262" customWidth="1"/>
    <col min="6136" max="6136" width="9" style="262" hidden="1" customWidth="1"/>
    <col min="6137" max="6386" width="9" style="262"/>
    <col min="6387" max="6387" width="38.19921875" style="262" customWidth="1"/>
    <col min="6388" max="6388" width="11.59765625" style="262" customWidth="1"/>
    <col min="6389" max="6389" width="13.19921875" style="262" customWidth="1"/>
    <col min="6390" max="6390" width="10" style="262" customWidth="1"/>
    <col min="6391" max="6391" width="12.59765625" style="262" customWidth="1"/>
    <col min="6392" max="6392" width="9" style="262" hidden="1" customWidth="1"/>
    <col min="6393" max="6642" width="9" style="262"/>
    <col min="6643" max="6643" width="38.19921875" style="262" customWidth="1"/>
    <col min="6644" max="6644" width="11.59765625" style="262" customWidth="1"/>
    <col min="6645" max="6645" width="13.19921875" style="262" customWidth="1"/>
    <col min="6646" max="6646" width="10" style="262" customWidth="1"/>
    <col min="6647" max="6647" width="12.59765625" style="262" customWidth="1"/>
    <col min="6648" max="6648" width="9" style="262" hidden="1" customWidth="1"/>
    <col min="6649" max="6898" width="9" style="262"/>
    <col min="6899" max="6899" width="38.19921875" style="262" customWidth="1"/>
    <col min="6900" max="6900" width="11.59765625" style="262" customWidth="1"/>
    <col min="6901" max="6901" width="13.19921875" style="262" customWidth="1"/>
    <col min="6902" max="6902" width="10" style="262" customWidth="1"/>
    <col min="6903" max="6903" width="12.59765625" style="262" customWidth="1"/>
    <col min="6904" max="6904" width="9" style="262" hidden="1" customWidth="1"/>
    <col min="6905" max="7154" width="9" style="262"/>
    <col min="7155" max="7155" width="38.19921875" style="262" customWidth="1"/>
    <col min="7156" max="7156" width="11.59765625" style="262" customWidth="1"/>
    <col min="7157" max="7157" width="13.19921875" style="262" customWidth="1"/>
    <col min="7158" max="7158" width="10" style="262" customWidth="1"/>
    <col min="7159" max="7159" width="12.59765625" style="262" customWidth="1"/>
    <col min="7160" max="7160" width="9" style="262" hidden="1" customWidth="1"/>
    <col min="7161" max="7410" width="9" style="262"/>
    <col min="7411" max="7411" width="38.19921875" style="262" customWidth="1"/>
    <col min="7412" max="7412" width="11.59765625" style="262" customWidth="1"/>
    <col min="7413" max="7413" width="13.19921875" style="262" customWidth="1"/>
    <col min="7414" max="7414" width="10" style="262" customWidth="1"/>
    <col min="7415" max="7415" width="12.59765625" style="262" customWidth="1"/>
    <col min="7416" max="7416" width="9" style="262" hidden="1" customWidth="1"/>
    <col min="7417" max="7666" width="9" style="262"/>
    <col min="7667" max="7667" width="38.19921875" style="262" customWidth="1"/>
    <col min="7668" max="7668" width="11.59765625" style="262" customWidth="1"/>
    <col min="7669" max="7669" width="13.19921875" style="262" customWidth="1"/>
    <col min="7670" max="7670" width="10" style="262" customWidth="1"/>
    <col min="7671" max="7671" width="12.59765625" style="262" customWidth="1"/>
    <col min="7672" max="7672" width="9" style="262" hidden="1" customWidth="1"/>
    <col min="7673" max="7922" width="9" style="262"/>
    <col min="7923" max="7923" width="38.19921875" style="262" customWidth="1"/>
    <col min="7924" max="7924" width="11.59765625" style="262" customWidth="1"/>
    <col min="7925" max="7925" width="13.19921875" style="262" customWidth="1"/>
    <col min="7926" max="7926" width="10" style="262" customWidth="1"/>
    <col min="7927" max="7927" width="12.59765625" style="262" customWidth="1"/>
    <col min="7928" max="7928" width="9" style="262" hidden="1" customWidth="1"/>
    <col min="7929" max="8178" width="9" style="262"/>
    <col min="8179" max="8179" width="38.19921875" style="262" customWidth="1"/>
    <col min="8180" max="8180" width="11.59765625" style="262" customWidth="1"/>
    <col min="8181" max="8181" width="13.19921875" style="262" customWidth="1"/>
    <col min="8182" max="8182" width="10" style="262" customWidth="1"/>
    <col min="8183" max="8183" width="12.59765625" style="262" customWidth="1"/>
    <col min="8184" max="8184" width="9" style="262" hidden="1" customWidth="1"/>
    <col min="8185" max="8434" width="9" style="262"/>
    <col min="8435" max="8435" width="38.19921875" style="262" customWidth="1"/>
    <col min="8436" max="8436" width="11.59765625" style="262" customWidth="1"/>
    <col min="8437" max="8437" width="13.19921875" style="262" customWidth="1"/>
    <col min="8438" max="8438" width="10" style="262" customWidth="1"/>
    <col min="8439" max="8439" width="12.59765625" style="262" customWidth="1"/>
    <col min="8440" max="8440" width="9" style="262" hidden="1" customWidth="1"/>
    <col min="8441" max="8690" width="9" style="262"/>
    <col min="8691" max="8691" width="38.19921875" style="262" customWidth="1"/>
    <col min="8692" max="8692" width="11.59765625" style="262" customWidth="1"/>
    <col min="8693" max="8693" width="13.19921875" style="262" customWidth="1"/>
    <col min="8694" max="8694" width="10" style="262" customWidth="1"/>
    <col min="8695" max="8695" width="12.59765625" style="262" customWidth="1"/>
    <col min="8696" max="8696" width="9" style="262" hidden="1" customWidth="1"/>
    <col min="8697" max="8946" width="9" style="262"/>
    <col min="8947" max="8947" width="38.19921875" style="262" customWidth="1"/>
    <col min="8948" max="8948" width="11.59765625" style="262" customWidth="1"/>
    <col min="8949" max="8949" width="13.19921875" style="262" customWidth="1"/>
    <col min="8950" max="8950" width="10" style="262" customWidth="1"/>
    <col min="8951" max="8951" width="12.59765625" style="262" customWidth="1"/>
    <col min="8952" max="8952" width="9" style="262" hidden="1" customWidth="1"/>
    <col min="8953" max="9202" width="9" style="262"/>
    <col min="9203" max="9203" width="38.19921875" style="262" customWidth="1"/>
    <col min="9204" max="9204" width="11.59765625" style="262" customWidth="1"/>
    <col min="9205" max="9205" width="13.19921875" style="262" customWidth="1"/>
    <col min="9206" max="9206" width="10" style="262" customWidth="1"/>
    <col min="9207" max="9207" width="12.59765625" style="262" customWidth="1"/>
    <col min="9208" max="9208" width="9" style="262" hidden="1" customWidth="1"/>
    <col min="9209" max="9458" width="9" style="262"/>
    <col min="9459" max="9459" width="38.19921875" style="262" customWidth="1"/>
    <col min="9460" max="9460" width="11.59765625" style="262" customWidth="1"/>
    <col min="9461" max="9461" width="13.19921875" style="262" customWidth="1"/>
    <col min="9462" max="9462" width="10" style="262" customWidth="1"/>
    <col min="9463" max="9463" width="12.59765625" style="262" customWidth="1"/>
    <col min="9464" max="9464" width="9" style="262" hidden="1" customWidth="1"/>
    <col min="9465" max="9714" width="9" style="262"/>
    <col min="9715" max="9715" width="38.19921875" style="262" customWidth="1"/>
    <col min="9716" max="9716" width="11.59765625" style="262" customWidth="1"/>
    <col min="9717" max="9717" width="13.19921875" style="262" customWidth="1"/>
    <col min="9718" max="9718" width="10" style="262" customWidth="1"/>
    <col min="9719" max="9719" width="12.59765625" style="262" customWidth="1"/>
    <col min="9720" max="9720" width="9" style="262" hidden="1" customWidth="1"/>
    <col min="9721" max="9970" width="9" style="262"/>
    <col min="9971" max="9971" width="38.19921875" style="262" customWidth="1"/>
    <col min="9972" max="9972" width="11.59765625" style="262" customWidth="1"/>
    <col min="9973" max="9973" width="13.19921875" style="262" customWidth="1"/>
    <col min="9974" max="9974" width="10" style="262" customWidth="1"/>
    <col min="9975" max="9975" width="12.59765625" style="262" customWidth="1"/>
    <col min="9976" max="9976" width="9" style="262" hidden="1" customWidth="1"/>
    <col min="9977" max="10226" width="9" style="262"/>
    <col min="10227" max="10227" width="38.19921875" style="262" customWidth="1"/>
    <col min="10228" max="10228" width="11.59765625" style="262" customWidth="1"/>
    <col min="10229" max="10229" width="13.19921875" style="262" customWidth="1"/>
    <col min="10230" max="10230" width="10" style="262" customWidth="1"/>
    <col min="10231" max="10231" width="12.59765625" style="262" customWidth="1"/>
    <col min="10232" max="10232" width="9" style="262" hidden="1" customWidth="1"/>
    <col min="10233" max="10482" width="9" style="262"/>
    <col min="10483" max="10483" width="38.19921875" style="262" customWidth="1"/>
    <col min="10484" max="10484" width="11.59765625" style="262" customWidth="1"/>
    <col min="10485" max="10485" width="13.19921875" style="262" customWidth="1"/>
    <col min="10486" max="10486" width="10" style="262" customWidth="1"/>
    <col min="10487" max="10487" width="12.59765625" style="262" customWidth="1"/>
    <col min="10488" max="10488" width="9" style="262" hidden="1" customWidth="1"/>
    <col min="10489" max="10738" width="9" style="262"/>
    <col min="10739" max="10739" width="38.19921875" style="262" customWidth="1"/>
    <col min="10740" max="10740" width="11.59765625" style="262" customWidth="1"/>
    <col min="10741" max="10741" width="13.19921875" style="262" customWidth="1"/>
    <col min="10742" max="10742" width="10" style="262" customWidth="1"/>
    <col min="10743" max="10743" width="12.59765625" style="262" customWidth="1"/>
    <col min="10744" max="10744" width="9" style="262" hidden="1" customWidth="1"/>
    <col min="10745" max="10994" width="9" style="262"/>
    <col min="10995" max="10995" width="38.19921875" style="262" customWidth="1"/>
    <col min="10996" max="10996" width="11.59765625" style="262" customWidth="1"/>
    <col min="10997" max="10997" width="13.19921875" style="262" customWidth="1"/>
    <col min="10998" max="10998" width="10" style="262" customWidth="1"/>
    <col min="10999" max="10999" width="12.59765625" style="262" customWidth="1"/>
    <col min="11000" max="11000" width="9" style="262" hidden="1" customWidth="1"/>
    <col min="11001" max="11250" width="9" style="262"/>
    <col min="11251" max="11251" width="38.19921875" style="262" customWidth="1"/>
    <col min="11252" max="11252" width="11.59765625" style="262" customWidth="1"/>
    <col min="11253" max="11253" width="13.19921875" style="262" customWidth="1"/>
    <col min="11254" max="11254" width="10" style="262" customWidth="1"/>
    <col min="11255" max="11255" width="12.59765625" style="262" customWidth="1"/>
    <col min="11256" max="11256" width="9" style="262" hidden="1" customWidth="1"/>
    <col min="11257" max="11506" width="9" style="262"/>
    <col min="11507" max="11507" width="38.19921875" style="262" customWidth="1"/>
    <col min="11508" max="11508" width="11.59765625" style="262" customWidth="1"/>
    <col min="11509" max="11509" width="13.19921875" style="262" customWidth="1"/>
    <col min="11510" max="11510" width="10" style="262" customWidth="1"/>
    <col min="11511" max="11511" width="12.59765625" style="262" customWidth="1"/>
    <col min="11512" max="11512" width="9" style="262" hidden="1" customWidth="1"/>
    <col min="11513" max="11762" width="9" style="262"/>
    <col min="11763" max="11763" width="38.19921875" style="262" customWidth="1"/>
    <col min="11764" max="11764" width="11.59765625" style="262" customWidth="1"/>
    <col min="11765" max="11765" width="13.19921875" style="262" customWidth="1"/>
    <col min="11766" max="11766" width="10" style="262" customWidth="1"/>
    <col min="11767" max="11767" width="12.59765625" style="262" customWidth="1"/>
    <col min="11768" max="11768" width="9" style="262" hidden="1" customWidth="1"/>
    <col min="11769" max="12018" width="9" style="262"/>
    <col min="12019" max="12019" width="38.19921875" style="262" customWidth="1"/>
    <col min="12020" max="12020" width="11.59765625" style="262" customWidth="1"/>
    <col min="12021" max="12021" width="13.19921875" style="262" customWidth="1"/>
    <col min="12022" max="12022" width="10" style="262" customWidth="1"/>
    <col min="12023" max="12023" width="12.59765625" style="262" customWidth="1"/>
    <col min="12024" max="12024" width="9" style="262" hidden="1" customWidth="1"/>
    <col min="12025" max="12274" width="9" style="262"/>
    <col min="12275" max="12275" width="38.19921875" style="262" customWidth="1"/>
    <col min="12276" max="12276" width="11.59765625" style="262" customWidth="1"/>
    <col min="12277" max="12277" width="13.19921875" style="262" customWidth="1"/>
    <col min="12278" max="12278" width="10" style="262" customWidth="1"/>
    <col min="12279" max="12279" width="12.59765625" style="262" customWidth="1"/>
    <col min="12280" max="12280" width="9" style="262" hidden="1" customWidth="1"/>
    <col min="12281" max="12530" width="9" style="262"/>
    <col min="12531" max="12531" width="38.19921875" style="262" customWidth="1"/>
    <col min="12532" max="12532" width="11.59765625" style="262" customWidth="1"/>
    <col min="12533" max="12533" width="13.19921875" style="262" customWidth="1"/>
    <col min="12534" max="12534" width="10" style="262" customWidth="1"/>
    <col min="12535" max="12535" width="12.59765625" style="262" customWidth="1"/>
    <col min="12536" max="12536" width="9" style="262" hidden="1" customWidth="1"/>
    <col min="12537" max="12786" width="9" style="262"/>
    <col min="12787" max="12787" width="38.19921875" style="262" customWidth="1"/>
    <col min="12788" max="12788" width="11.59765625" style="262" customWidth="1"/>
    <col min="12789" max="12789" width="13.19921875" style="262" customWidth="1"/>
    <col min="12790" max="12790" width="10" style="262" customWidth="1"/>
    <col min="12791" max="12791" width="12.59765625" style="262" customWidth="1"/>
    <col min="12792" max="12792" width="9" style="262" hidden="1" customWidth="1"/>
    <col min="12793" max="13042" width="9" style="262"/>
    <col min="13043" max="13043" width="38.19921875" style="262" customWidth="1"/>
    <col min="13044" max="13044" width="11.59765625" style="262" customWidth="1"/>
    <col min="13045" max="13045" width="13.19921875" style="262" customWidth="1"/>
    <col min="13046" max="13046" width="10" style="262" customWidth="1"/>
    <col min="13047" max="13047" width="12.59765625" style="262" customWidth="1"/>
    <col min="13048" max="13048" width="9" style="262" hidden="1" customWidth="1"/>
    <col min="13049" max="13298" width="9" style="262"/>
    <col min="13299" max="13299" width="38.19921875" style="262" customWidth="1"/>
    <col min="13300" max="13300" width="11.59765625" style="262" customWidth="1"/>
    <col min="13301" max="13301" width="13.19921875" style="262" customWidth="1"/>
    <col min="13302" max="13302" width="10" style="262" customWidth="1"/>
    <col min="13303" max="13303" width="12.59765625" style="262" customWidth="1"/>
    <col min="13304" max="13304" width="9" style="262" hidden="1" customWidth="1"/>
    <col min="13305" max="13554" width="9" style="262"/>
    <col min="13555" max="13555" width="38.19921875" style="262" customWidth="1"/>
    <col min="13556" max="13556" width="11.59765625" style="262" customWidth="1"/>
    <col min="13557" max="13557" width="13.19921875" style="262" customWidth="1"/>
    <col min="13558" max="13558" width="10" style="262" customWidth="1"/>
    <col min="13559" max="13559" width="12.59765625" style="262" customWidth="1"/>
    <col min="13560" max="13560" width="9" style="262" hidden="1" customWidth="1"/>
    <col min="13561" max="13810" width="9" style="262"/>
    <col min="13811" max="13811" width="38.19921875" style="262" customWidth="1"/>
    <col min="13812" max="13812" width="11.59765625" style="262" customWidth="1"/>
    <col min="13813" max="13813" width="13.19921875" style="262" customWidth="1"/>
    <col min="13814" max="13814" width="10" style="262" customWidth="1"/>
    <col min="13815" max="13815" width="12.59765625" style="262" customWidth="1"/>
    <col min="13816" max="13816" width="9" style="262" hidden="1" customWidth="1"/>
    <col min="13817" max="14066" width="9" style="262"/>
    <col min="14067" max="14067" width="38.19921875" style="262" customWidth="1"/>
    <col min="14068" max="14068" width="11.59765625" style="262" customWidth="1"/>
    <col min="14069" max="14069" width="13.19921875" style="262" customWidth="1"/>
    <col min="14070" max="14070" width="10" style="262" customWidth="1"/>
    <col min="14071" max="14071" width="12.59765625" style="262" customWidth="1"/>
    <col min="14072" max="14072" width="9" style="262" hidden="1" customWidth="1"/>
    <col min="14073" max="14322" width="9" style="262"/>
    <col min="14323" max="14323" width="38.19921875" style="262" customWidth="1"/>
    <col min="14324" max="14324" width="11.59765625" style="262" customWidth="1"/>
    <col min="14325" max="14325" width="13.19921875" style="262" customWidth="1"/>
    <col min="14326" max="14326" width="10" style="262" customWidth="1"/>
    <col min="14327" max="14327" width="12.59765625" style="262" customWidth="1"/>
    <col min="14328" max="14328" width="9" style="262" hidden="1" customWidth="1"/>
    <col min="14329" max="14578" width="9" style="262"/>
    <col min="14579" max="14579" width="38.19921875" style="262" customWidth="1"/>
    <col min="14580" max="14580" width="11.59765625" style="262" customWidth="1"/>
    <col min="14581" max="14581" width="13.19921875" style="262" customWidth="1"/>
    <col min="14582" max="14582" width="10" style="262" customWidth="1"/>
    <col min="14583" max="14583" width="12.59765625" style="262" customWidth="1"/>
    <col min="14584" max="14584" width="9" style="262" hidden="1" customWidth="1"/>
    <col min="14585" max="14834" width="9" style="262"/>
    <col min="14835" max="14835" width="38.19921875" style="262" customWidth="1"/>
    <col min="14836" max="14836" width="11.59765625" style="262" customWidth="1"/>
    <col min="14837" max="14837" width="13.19921875" style="262" customWidth="1"/>
    <col min="14838" max="14838" width="10" style="262" customWidth="1"/>
    <col min="14839" max="14839" width="12.59765625" style="262" customWidth="1"/>
    <col min="14840" max="14840" width="9" style="262" hidden="1" customWidth="1"/>
    <col min="14841" max="15090" width="9" style="262"/>
    <col min="15091" max="15091" width="38.19921875" style="262" customWidth="1"/>
    <col min="15092" max="15092" width="11.59765625" style="262" customWidth="1"/>
    <col min="15093" max="15093" width="13.19921875" style="262" customWidth="1"/>
    <col min="15094" max="15094" width="10" style="262" customWidth="1"/>
    <col min="15095" max="15095" width="12.59765625" style="262" customWidth="1"/>
    <col min="15096" max="15096" width="9" style="262" hidden="1" customWidth="1"/>
    <col min="15097" max="15346" width="9" style="262"/>
    <col min="15347" max="15347" width="38.19921875" style="262" customWidth="1"/>
    <col min="15348" max="15348" width="11.59765625" style="262" customWidth="1"/>
    <col min="15349" max="15349" width="13.19921875" style="262" customWidth="1"/>
    <col min="15350" max="15350" width="10" style="262" customWidth="1"/>
    <col min="15351" max="15351" width="12.59765625" style="262" customWidth="1"/>
    <col min="15352" max="15352" width="9" style="262" hidden="1" customWidth="1"/>
    <col min="15353" max="15602" width="9" style="262"/>
    <col min="15603" max="15603" width="38.19921875" style="262" customWidth="1"/>
    <col min="15604" max="15604" width="11.59765625" style="262" customWidth="1"/>
    <col min="15605" max="15605" width="13.19921875" style="262" customWidth="1"/>
    <col min="15606" max="15606" width="10" style="262" customWidth="1"/>
    <col min="15607" max="15607" width="12.59765625" style="262" customWidth="1"/>
    <col min="15608" max="15608" width="9" style="262" hidden="1" customWidth="1"/>
    <col min="15609" max="15858" width="9" style="262"/>
    <col min="15859" max="15859" width="38.19921875" style="262" customWidth="1"/>
    <col min="15860" max="15860" width="11.59765625" style="262" customWidth="1"/>
    <col min="15861" max="15861" width="13.19921875" style="262" customWidth="1"/>
    <col min="15862" max="15862" width="10" style="262" customWidth="1"/>
    <col min="15863" max="15863" width="12.59765625" style="262" customWidth="1"/>
    <col min="15864" max="15864" width="9" style="262" hidden="1" customWidth="1"/>
    <col min="15865" max="16114" width="9" style="262"/>
    <col min="16115" max="16115" width="38.19921875" style="262" customWidth="1"/>
    <col min="16116" max="16116" width="11.59765625" style="262" customWidth="1"/>
    <col min="16117" max="16117" width="13.19921875" style="262" customWidth="1"/>
    <col min="16118" max="16118" width="10" style="262" customWidth="1"/>
    <col min="16119" max="16119" width="12.59765625" style="262" customWidth="1"/>
    <col min="16120" max="16120" width="9" style="262" hidden="1" customWidth="1"/>
    <col min="16121" max="16384" width="9" style="262"/>
  </cols>
  <sheetData>
    <row r="1" spans="1:5">
      <c r="A1" s="263" t="s">
        <v>1626</v>
      </c>
    </row>
    <row r="2" spans="1:5" ht="26.4" customHeight="1">
      <c r="A2" s="323" t="s">
        <v>126</v>
      </c>
      <c r="B2" s="323"/>
      <c r="C2" s="323"/>
      <c r="D2" s="324"/>
      <c r="E2" s="324"/>
    </row>
    <row r="3" spans="1:5" ht="20.100000000000001" customHeight="1">
      <c r="A3" s="264"/>
      <c r="B3" s="264"/>
      <c r="C3" s="265"/>
      <c r="E3" s="266" t="s">
        <v>46</v>
      </c>
    </row>
    <row r="4" spans="1:5" ht="28.8">
      <c r="A4" s="113" t="s">
        <v>47</v>
      </c>
      <c r="B4" s="133" t="s">
        <v>48</v>
      </c>
      <c r="C4" s="133" t="s">
        <v>49</v>
      </c>
      <c r="D4" s="267" t="s">
        <v>50</v>
      </c>
      <c r="E4" s="267" t="s">
        <v>51</v>
      </c>
    </row>
    <row r="5" spans="1:5" s="258" customFormat="1" ht="15.75" customHeight="1">
      <c r="A5" s="268" t="s">
        <v>52</v>
      </c>
      <c r="B5" s="139">
        <v>20970</v>
      </c>
      <c r="C5" s="139">
        <v>19311</v>
      </c>
      <c r="D5" s="269">
        <v>92.09</v>
      </c>
      <c r="E5" s="269">
        <v>106.31</v>
      </c>
    </row>
    <row r="6" spans="1:5" ht="15.75" customHeight="1">
      <c r="A6" s="270" t="s">
        <v>53</v>
      </c>
      <c r="B6" s="135">
        <v>7300</v>
      </c>
      <c r="C6" s="135">
        <v>7157</v>
      </c>
      <c r="D6" s="271">
        <v>98.04</v>
      </c>
      <c r="E6" s="271">
        <v>115.58</v>
      </c>
    </row>
    <row r="7" spans="1:5" ht="15.75" customHeight="1">
      <c r="A7" s="270" t="s">
        <v>54</v>
      </c>
      <c r="B7" s="135">
        <v>3000</v>
      </c>
      <c r="C7" s="135">
        <v>2107</v>
      </c>
      <c r="D7" s="271">
        <v>70.23</v>
      </c>
      <c r="E7" s="271">
        <v>0</v>
      </c>
    </row>
    <row r="8" spans="1:5" ht="15.75" customHeight="1">
      <c r="A8" s="270" t="s">
        <v>55</v>
      </c>
      <c r="B8" s="135">
        <v>1000</v>
      </c>
      <c r="C8" s="135">
        <v>923</v>
      </c>
      <c r="D8" s="271">
        <v>92.3</v>
      </c>
      <c r="E8" s="271">
        <v>87.54</v>
      </c>
    </row>
    <row r="9" spans="1:5" ht="15.75" customHeight="1">
      <c r="A9" s="270" t="s">
        <v>56</v>
      </c>
      <c r="B9" s="135">
        <v>100</v>
      </c>
      <c r="C9" s="135">
        <v>39</v>
      </c>
      <c r="D9" s="271">
        <v>39</v>
      </c>
      <c r="E9" s="271">
        <v>116.39</v>
      </c>
    </row>
    <row r="10" spans="1:5" ht="15.75" customHeight="1">
      <c r="A10" s="270" t="s">
        <v>57</v>
      </c>
      <c r="B10" s="135">
        <v>950</v>
      </c>
      <c r="C10" s="135">
        <v>630</v>
      </c>
      <c r="D10" s="271">
        <v>66.319999999999993</v>
      </c>
      <c r="E10" s="271">
        <v>76.47</v>
      </c>
    </row>
    <row r="11" spans="1:5" ht="15.75" customHeight="1">
      <c r="A11" s="270" t="s">
        <v>58</v>
      </c>
      <c r="B11" s="135">
        <v>430</v>
      </c>
      <c r="C11" s="135">
        <v>759</v>
      </c>
      <c r="D11" s="271">
        <v>176.51</v>
      </c>
      <c r="E11" s="271">
        <v>134.33000000000001</v>
      </c>
    </row>
    <row r="12" spans="1:5" ht="15.75" customHeight="1">
      <c r="A12" s="270" t="s">
        <v>59</v>
      </c>
      <c r="B12" s="135">
        <v>315</v>
      </c>
      <c r="C12" s="135">
        <v>229</v>
      </c>
      <c r="D12" s="271">
        <v>72.7</v>
      </c>
      <c r="E12" s="271">
        <v>177.75</v>
      </c>
    </row>
    <row r="13" spans="1:5" ht="15.75" customHeight="1">
      <c r="A13" s="270" t="s">
        <v>60</v>
      </c>
      <c r="B13" s="135">
        <v>255</v>
      </c>
      <c r="C13" s="135">
        <v>150</v>
      </c>
      <c r="D13" s="271">
        <v>58.82</v>
      </c>
      <c r="E13" s="271">
        <v>125.14</v>
      </c>
    </row>
    <row r="14" spans="1:5" ht="15.75" customHeight="1">
      <c r="A14" s="270" t="s">
        <v>61</v>
      </c>
      <c r="B14" s="135">
        <v>3450</v>
      </c>
      <c r="C14" s="135">
        <v>2987</v>
      </c>
      <c r="D14" s="271">
        <v>86.58</v>
      </c>
      <c r="E14" s="271">
        <v>154.63999999999999</v>
      </c>
    </row>
    <row r="15" spans="1:5" ht="15.75" customHeight="1">
      <c r="A15" s="270" t="s">
        <v>62</v>
      </c>
      <c r="B15" s="135">
        <v>260</v>
      </c>
      <c r="C15" s="135">
        <v>302</v>
      </c>
      <c r="D15" s="271">
        <v>116.15</v>
      </c>
      <c r="E15" s="271">
        <v>104.59</v>
      </c>
    </row>
    <row r="16" spans="1:5" ht="15.75" customHeight="1">
      <c r="A16" s="270" t="s">
        <v>63</v>
      </c>
      <c r="B16" s="135">
        <v>590</v>
      </c>
      <c r="C16" s="135">
        <v>533</v>
      </c>
      <c r="D16" s="271">
        <v>90.34</v>
      </c>
      <c r="E16" s="271">
        <v>132.46</v>
      </c>
    </row>
    <row r="17" spans="1:5" ht="15.75" customHeight="1">
      <c r="A17" s="270" t="s">
        <v>64</v>
      </c>
      <c r="B17" s="135">
        <v>1300</v>
      </c>
      <c r="C17" s="135">
        <v>1475</v>
      </c>
      <c r="D17" s="271">
        <v>113.46</v>
      </c>
      <c r="E17" s="271">
        <v>60.84</v>
      </c>
    </row>
    <row r="18" spans="1:5" ht="15.75" customHeight="1">
      <c r="A18" s="270" t="s">
        <v>65</v>
      </c>
      <c r="B18" s="135">
        <v>2009</v>
      </c>
      <c r="C18" s="135">
        <v>2009</v>
      </c>
      <c r="D18" s="271">
        <v>100</v>
      </c>
      <c r="E18" s="271">
        <v>151.13</v>
      </c>
    </row>
    <row r="19" spans="1:5" ht="15.75" customHeight="1">
      <c r="A19" s="270" t="s">
        <v>66</v>
      </c>
      <c r="B19" s="135">
        <v>11</v>
      </c>
      <c r="C19" s="135">
        <v>11</v>
      </c>
      <c r="D19" s="271">
        <v>100</v>
      </c>
      <c r="E19" s="271">
        <v>77.3</v>
      </c>
    </row>
    <row r="20" spans="1:5" ht="15.75" customHeight="1">
      <c r="A20" s="270" t="s">
        <v>67</v>
      </c>
      <c r="B20" s="135">
        <v>0</v>
      </c>
      <c r="C20" s="135">
        <v>0</v>
      </c>
      <c r="D20" s="271"/>
      <c r="E20" s="271"/>
    </row>
    <row r="21" spans="1:5" ht="15.75" customHeight="1">
      <c r="A21" s="268" t="s">
        <v>68</v>
      </c>
      <c r="B21" s="139">
        <v>11797</v>
      </c>
      <c r="C21" s="139">
        <v>13459</v>
      </c>
      <c r="D21" s="269">
        <v>114.09</v>
      </c>
      <c r="E21" s="269">
        <v>98.54</v>
      </c>
    </row>
    <row r="22" spans="1:5" ht="15.75" customHeight="1">
      <c r="A22" s="270" t="s">
        <v>69</v>
      </c>
      <c r="B22" s="135">
        <v>5132</v>
      </c>
      <c r="C22" s="135">
        <v>5888</v>
      </c>
      <c r="D22" s="271">
        <v>114.73</v>
      </c>
      <c r="E22" s="271">
        <v>227.34</v>
      </c>
    </row>
    <row r="23" spans="1:5" ht="15.75" customHeight="1">
      <c r="A23" s="270" t="s">
        <v>70</v>
      </c>
      <c r="B23" s="135">
        <v>3200</v>
      </c>
      <c r="C23" s="135">
        <v>3003</v>
      </c>
      <c r="D23" s="271">
        <v>93.84</v>
      </c>
      <c r="E23" s="271">
        <v>62.25</v>
      </c>
    </row>
    <row r="24" spans="1:5" ht="15.75" customHeight="1">
      <c r="A24" s="270" t="s">
        <v>71</v>
      </c>
      <c r="B24" s="135">
        <v>1300</v>
      </c>
      <c r="C24" s="135">
        <v>1156</v>
      </c>
      <c r="D24" s="271">
        <v>88.92</v>
      </c>
      <c r="E24" s="271">
        <v>83.47</v>
      </c>
    </row>
    <row r="25" spans="1:5" ht="15.75" customHeight="1">
      <c r="A25" s="270" t="s">
        <v>72</v>
      </c>
      <c r="B25" s="135">
        <v>0</v>
      </c>
      <c r="C25" s="135">
        <v>0</v>
      </c>
      <c r="D25" s="271"/>
      <c r="E25" s="271"/>
    </row>
    <row r="26" spans="1:5" ht="15.75" customHeight="1">
      <c r="A26" s="270" t="s">
        <v>73</v>
      </c>
      <c r="B26" s="135">
        <v>1634</v>
      </c>
      <c r="C26" s="135">
        <v>2687</v>
      </c>
      <c r="D26" s="271">
        <v>164.44</v>
      </c>
      <c r="E26" s="271">
        <v>165.46</v>
      </c>
    </row>
    <row r="27" spans="1:5" ht="15.75" customHeight="1">
      <c r="A27" s="270" t="s">
        <v>74</v>
      </c>
      <c r="B27" s="135">
        <v>531</v>
      </c>
      <c r="C27" s="135">
        <v>725</v>
      </c>
      <c r="D27" s="271">
        <v>136.53</v>
      </c>
      <c r="E27" s="271">
        <v>22.4</v>
      </c>
    </row>
    <row r="28" spans="1:5" s="258" customFormat="1" ht="15.75" customHeight="1">
      <c r="A28" s="113" t="s">
        <v>75</v>
      </c>
      <c r="B28" s="139">
        <v>32767</v>
      </c>
      <c r="C28" s="139">
        <v>32770</v>
      </c>
      <c r="D28" s="269">
        <v>100.01</v>
      </c>
      <c r="E28" s="269">
        <v>103.01</v>
      </c>
    </row>
    <row r="29" spans="1:5" s="258" customFormat="1" ht="15.75" customHeight="1">
      <c r="A29" s="268" t="s">
        <v>76</v>
      </c>
      <c r="B29" s="139"/>
      <c r="C29" s="139">
        <v>17406</v>
      </c>
      <c r="D29" s="269"/>
      <c r="E29" s="269"/>
    </row>
    <row r="30" spans="1:5" s="258" customFormat="1" ht="15.75" customHeight="1">
      <c r="A30" s="268" t="s">
        <v>77</v>
      </c>
      <c r="B30" s="139"/>
      <c r="C30" s="139"/>
      <c r="D30" s="269"/>
      <c r="E30" s="269"/>
    </row>
    <row r="31" spans="1:5" ht="15.75" customHeight="1">
      <c r="A31" s="270" t="s">
        <v>78</v>
      </c>
      <c r="B31" s="135"/>
      <c r="C31" s="135">
        <v>110902</v>
      </c>
      <c r="D31" s="271"/>
      <c r="E31" s="271"/>
    </row>
    <row r="32" spans="1:5" ht="15.75" customHeight="1">
      <c r="A32" s="270" t="s">
        <v>79</v>
      </c>
      <c r="B32" s="135"/>
      <c r="C32" s="135">
        <v>1963</v>
      </c>
      <c r="D32" s="271"/>
      <c r="E32" s="271"/>
    </row>
    <row r="33" spans="1:7" ht="15.75" customHeight="1">
      <c r="A33" s="270" t="s">
        <v>80</v>
      </c>
      <c r="B33" s="135"/>
      <c r="C33" s="135">
        <v>58679</v>
      </c>
      <c r="D33" s="271"/>
      <c r="E33" s="271"/>
    </row>
    <row r="34" spans="1:7" ht="15.75" customHeight="1">
      <c r="A34" s="270" t="s">
        <v>81</v>
      </c>
      <c r="B34" s="135"/>
      <c r="C34" s="135">
        <v>50260</v>
      </c>
      <c r="D34" s="271"/>
      <c r="E34" s="271"/>
    </row>
    <row r="35" spans="1:7" ht="15.75" customHeight="1">
      <c r="A35" s="270" t="s">
        <v>127</v>
      </c>
      <c r="B35" s="135"/>
      <c r="C35" s="135">
        <v>0</v>
      </c>
      <c r="D35" s="271"/>
      <c r="E35" s="271"/>
    </row>
    <row r="36" spans="1:7" ht="15.75" customHeight="1">
      <c r="A36" s="270" t="s">
        <v>82</v>
      </c>
      <c r="B36" s="135"/>
      <c r="C36" s="135">
        <v>14696</v>
      </c>
      <c r="D36" s="271"/>
      <c r="E36" s="271"/>
    </row>
    <row r="37" spans="1:7" s="259" customFormat="1" ht="15.75" customHeight="1">
      <c r="A37" s="272" t="s">
        <v>83</v>
      </c>
      <c r="B37" s="257"/>
      <c r="C37" s="257">
        <v>0</v>
      </c>
      <c r="D37" s="273"/>
      <c r="E37" s="271"/>
      <c r="F37" s="262"/>
      <c r="G37" s="262"/>
    </row>
    <row r="38" spans="1:7" s="259" customFormat="1" ht="15.75" customHeight="1">
      <c r="A38" s="272" t="s">
        <v>84</v>
      </c>
      <c r="B38" s="257"/>
      <c r="C38" s="257"/>
      <c r="D38" s="273"/>
      <c r="E38" s="271"/>
      <c r="F38" s="262"/>
      <c r="G38" s="262"/>
    </row>
    <row r="39" spans="1:7" ht="15.75" customHeight="1">
      <c r="A39" s="270" t="s">
        <v>85</v>
      </c>
      <c r="B39" s="135"/>
      <c r="C39" s="135">
        <v>22496</v>
      </c>
      <c r="D39" s="271"/>
      <c r="E39" s="271"/>
    </row>
    <row r="40" spans="1:7" ht="15.75" customHeight="1">
      <c r="A40" s="270" t="s">
        <v>86</v>
      </c>
      <c r="B40" s="135"/>
      <c r="C40" s="135">
        <v>10455</v>
      </c>
      <c r="D40" s="271"/>
      <c r="E40" s="271"/>
    </row>
    <row r="41" spans="1:7" s="258" customFormat="1" ht="15.75" customHeight="1">
      <c r="A41" s="113" t="s">
        <v>87</v>
      </c>
      <c r="B41" s="139"/>
      <c r="C41" s="139">
        <v>208725</v>
      </c>
      <c r="D41" s="269"/>
      <c r="E41" s="269"/>
    </row>
    <row r="42" spans="1:7">
      <c r="A42" s="274"/>
      <c r="B42" s="274"/>
      <c r="C42" s="274"/>
      <c r="D42" s="275"/>
      <c r="E42" s="275"/>
    </row>
    <row r="43" spans="1:7">
      <c r="A43" s="276"/>
      <c r="B43" s="276"/>
      <c r="C43" s="276"/>
      <c r="D43" s="277"/>
      <c r="E43" s="277"/>
    </row>
    <row r="44" spans="1:7" ht="30" customHeight="1">
      <c r="A44" s="276"/>
      <c r="B44" s="276"/>
      <c r="C44" s="276"/>
      <c r="D44" s="277"/>
      <c r="E44" s="277"/>
    </row>
    <row r="45" spans="1:7" ht="30" customHeight="1">
      <c r="A45" s="276"/>
      <c r="B45" s="276"/>
      <c r="C45" s="276"/>
      <c r="D45" s="277"/>
      <c r="E45" s="277"/>
    </row>
    <row r="46" spans="1:7">
      <c r="A46" s="278"/>
      <c r="B46" s="278"/>
      <c r="C46" s="278"/>
      <c r="D46" s="279"/>
      <c r="E46" s="279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Z42"/>
  <sheetViews>
    <sheetView showZeros="0" topLeftCell="A22" workbookViewId="0">
      <selection activeCell="F15" sqref="F15"/>
    </sheetView>
  </sheetViews>
  <sheetFormatPr defaultColWidth="9" defaultRowHeight="15.6"/>
  <cols>
    <col min="1" max="1" width="25.69921875" style="252" customWidth="1"/>
    <col min="2" max="2" width="11.09765625" style="252" customWidth="1"/>
    <col min="3" max="3" width="11.09765625" style="52" customWidth="1"/>
    <col min="4" max="5" width="15.69921875" style="52" customWidth="1"/>
    <col min="6" max="242" width="9" style="252"/>
    <col min="243" max="243" width="27.59765625" style="252" customWidth="1"/>
    <col min="244" max="244" width="11.59765625" style="252" customWidth="1"/>
    <col min="245" max="245" width="13.19921875" style="252" customWidth="1"/>
    <col min="246" max="246" width="10.69921875" style="252" customWidth="1"/>
    <col min="247" max="247" width="12.69921875" style="252" customWidth="1"/>
    <col min="248" max="248" width="9" style="252" hidden="1" customWidth="1"/>
    <col min="249" max="498" width="9" style="252"/>
    <col min="499" max="499" width="27.59765625" style="252" customWidth="1"/>
    <col min="500" max="500" width="11.59765625" style="252" customWidth="1"/>
    <col min="501" max="501" width="13.19921875" style="252" customWidth="1"/>
    <col min="502" max="502" width="10.69921875" style="252" customWidth="1"/>
    <col min="503" max="503" width="12.69921875" style="252" customWidth="1"/>
    <col min="504" max="504" width="9" style="252" hidden="1" customWidth="1"/>
    <col min="505" max="754" width="9" style="252"/>
    <col min="755" max="755" width="27.59765625" style="252" customWidth="1"/>
    <col min="756" max="756" width="11.59765625" style="252" customWidth="1"/>
    <col min="757" max="757" width="13.19921875" style="252" customWidth="1"/>
    <col min="758" max="758" width="10.69921875" style="252" customWidth="1"/>
    <col min="759" max="759" width="12.69921875" style="252" customWidth="1"/>
    <col min="760" max="760" width="9" style="252" hidden="1" customWidth="1"/>
    <col min="761" max="1010" width="9" style="252"/>
    <col min="1011" max="1011" width="27.59765625" style="252" customWidth="1"/>
    <col min="1012" max="1012" width="11.59765625" style="252" customWidth="1"/>
    <col min="1013" max="1013" width="13.19921875" style="252" customWidth="1"/>
    <col min="1014" max="1014" width="10.69921875" style="252" customWidth="1"/>
    <col min="1015" max="1015" width="12.69921875" style="252" customWidth="1"/>
    <col min="1016" max="1016" width="9" style="252" hidden="1" customWidth="1"/>
    <col min="1017" max="1266" width="9" style="252"/>
    <col min="1267" max="1267" width="27.59765625" style="252" customWidth="1"/>
    <col min="1268" max="1268" width="11.59765625" style="252" customWidth="1"/>
    <col min="1269" max="1269" width="13.19921875" style="252" customWidth="1"/>
    <col min="1270" max="1270" width="10.69921875" style="252" customWidth="1"/>
    <col min="1271" max="1271" width="12.69921875" style="252" customWidth="1"/>
    <col min="1272" max="1272" width="9" style="252" hidden="1" customWidth="1"/>
    <col min="1273" max="1522" width="9" style="252"/>
    <col min="1523" max="1523" width="27.59765625" style="252" customWidth="1"/>
    <col min="1524" max="1524" width="11.59765625" style="252" customWidth="1"/>
    <col min="1525" max="1525" width="13.19921875" style="252" customWidth="1"/>
    <col min="1526" max="1526" width="10.69921875" style="252" customWidth="1"/>
    <col min="1527" max="1527" width="12.69921875" style="252" customWidth="1"/>
    <col min="1528" max="1528" width="9" style="252" hidden="1" customWidth="1"/>
    <col min="1529" max="1778" width="9" style="252"/>
    <col min="1779" max="1779" width="27.59765625" style="252" customWidth="1"/>
    <col min="1780" max="1780" width="11.59765625" style="252" customWidth="1"/>
    <col min="1781" max="1781" width="13.19921875" style="252" customWidth="1"/>
    <col min="1782" max="1782" width="10.69921875" style="252" customWidth="1"/>
    <col min="1783" max="1783" width="12.69921875" style="252" customWidth="1"/>
    <col min="1784" max="1784" width="9" style="252" hidden="1" customWidth="1"/>
    <col min="1785" max="2034" width="9" style="252"/>
    <col min="2035" max="2035" width="27.59765625" style="252" customWidth="1"/>
    <col min="2036" max="2036" width="11.59765625" style="252" customWidth="1"/>
    <col min="2037" max="2037" width="13.19921875" style="252" customWidth="1"/>
    <col min="2038" max="2038" width="10.69921875" style="252" customWidth="1"/>
    <col min="2039" max="2039" width="12.69921875" style="252" customWidth="1"/>
    <col min="2040" max="2040" width="9" style="252" hidden="1" customWidth="1"/>
    <col min="2041" max="2290" width="9" style="252"/>
    <col min="2291" max="2291" width="27.59765625" style="252" customWidth="1"/>
    <col min="2292" max="2292" width="11.59765625" style="252" customWidth="1"/>
    <col min="2293" max="2293" width="13.19921875" style="252" customWidth="1"/>
    <col min="2294" max="2294" width="10.69921875" style="252" customWidth="1"/>
    <col min="2295" max="2295" width="12.69921875" style="252" customWidth="1"/>
    <col min="2296" max="2296" width="9" style="252" hidden="1" customWidth="1"/>
    <col min="2297" max="2546" width="9" style="252"/>
    <col min="2547" max="2547" width="27.59765625" style="252" customWidth="1"/>
    <col min="2548" max="2548" width="11.59765625" style="252" customWidth="1"/>
    <col min="2549" max="2549" width="13.19921875" style="252" customWidth="1"/>
    <col min="2550" max="2550" width="10.69921875" style="252" customWidth="1"/>
    <col min="2551" max="2551" width="12.69921875" style="252" customWidth="1"/>
    <col min="2552" max="2552" width="9" style="252" hidden="1" customWidth="1"/>
    <col min="2553" max="2802" width="9" style="252"/>
    <col min="2803" max="2803" width="27.59765625" style="252" customWidth="1"/>
    <col min="2804" max="2804" width="11.59765625" style="252" customWidth="1"/>
    <col min="2805" max="2805" width="13.19921875" style="252" customWidth="1"/>
    <col min="2806" max="2806" width="10.69921875" style="252" customWidth="1"/>
    <col min="2807" max="2807" width="12.69921875" style="252" customWidth="1"/>
    <col min="2808" max="2808" width="9" style="252" hidden="1" customWidth="1"/>
    <col min="2809" max="3058" width="9" style="252"/>
    <col min="3059" max="3059" width="27.59765625" style="252" customWidth="1"/>
    <col min="3060" max="3060" width="11.59765625" style="252" customWidth="1"/>
    <col min="3061" max="3061" width="13.19921875" style="252" customWidth="1"/>
    <col min="3062" max="3062" width="10.69921875" style="252" customWidth="1"/>
    <col min="3063" max="3063" width="12.69921875" style="252" customWidth="1"/>
    <col min="3064" max="3064" width="9" style="252" hidden="1" customWidth="1"/>
    <col min="3065" max="3314" width="9" style="252"/>
    <col min="3315" max="3315" width="27.59765625" style="252" customWidth="1"/>
    <col min="3316" max="3316" width="11.59765625" style="252" customWidth="1"/>
    <col min="3317" max="3317" width="13.19921875" style="252" customWidth="1"/>
    <col min="3318" max="3318" width="10.69921875" style="252" customWidth="1"/>
    <col min="3319" max="3319" width="12.69921875" style="252" customWidth="1"/>
    <col min="3320" max="3320" width="9" style="252" hidden="1" customWidth="1"/>
    <col min="3321" max="3570" width="9" style="252"/>
    <col min="3571" max="3571" width="27.59765625" style="252" customWidth="1"/>
    <col min="3572" max="3572" width="11.59765625" style="252" customWidth="1"/>
    <col min="3573" max="3573" width="13.19921875" style="252" customWidth="1"/>
    <col min="3574" max="3574" width="10.69921875" style="252" customWidth="1"/>
    <col min="3575" max="3575" width="12.69921875" style="252" customWidth="1"/>
    <col min="3576" max="3576" width="9" style="252" hidden="1" customWidth="1"/>
    <col min="3577" max="3826" width="9" style="252"/>
    <col min="3827" max="3827" width="27.59765625" style="252" customWidth="1"/>
    <col min="3828" max="3828" width="11.59765625" style="252" customWidth="1"/>
    <col min="3829" max="3829" width="13.19921875" style="252" customWidth="1"/>
    <col min="3830" max="3830" width="10.69921875" style="252" customWidth="1"/>
    <col min="3831" max="3831" width="12.69921875" style="252" customWidth="1"/>
    <col min="3832" max="3832" width="9" style="252" hidden="1" customWidth="1"/>
    <col min="3833" max="4082" width="9" style="252"/>
    <col min="4083" max="4083" width="27.59765625" style="252" customWidth="1"/>
    <col min="4084" max="4084" width="11.59765625" style="252" customWidth="1"/>
    <col min="4085" max="4085" width="13.19921875" style="252" customWidth="1"/>
    <col min="4086" max="4086" width="10.69921875" style="252" customWidth="1"/>
    <col min="4087" max="4087" width="12.69921875" style="252" customWidth="1"/>
    <col min="4088" max="4088" width="9" style="252" hidden="1" customWidth="1"/>
    <col min="4089" max="4338" width="9" style="252"/>
    <col min="4339" max="4339" width="27.59765625" style="252" customWidth="1"/>
    <col min="4340" max="4340" width="11.59765625" style="252" customWidth="1"/>
    <col min="4341" max="4341" width="13.19921875" style="252" customWidth="1"/>
    <col min="4342" max="4342" width="10.69921875" style="252" customWidth="1"/>
    <col min="4343" max="4343" width="12.69921875" style="252" customWidth="1"/>
    <col min="4344" max="4344" width="9" style="252" hidden="1" customWidth="1"/>
    <col min="4345" max="4594" width="9" style="252"/>
    <col min="4595" max="4595" width="27.59765625" style="252" customWidth="1"/>
    <col min="4596" max="4596" width="11.59765625" style="252" customWidth="1"/>
    <col min="4597" max="4597" width="13.19921875" style="252" customWidth="1"/>
    <col min="4598" max="4598" width="10.69921875" style="252" customWidth="1"/>
    <col min="4599" max="4599" width="12.69921875" style="252" customWidth="1"/>
    <col min="4600" max="4600" width="9" style="252" hidden="1" customWidth="1"/>
    <col min="4601" max="4850" width="9" style="252"/>
    <col min="4851" max="4851" width="27.59765625" style="252" customWidth="1"/>
    <col min="4852" max="4852" width="11.59765625" style="252" customWidth="1"/>
    <col min="4853" max="4853" width="13.19921875" style="252" customWidth="1"/>
    <col min="4854" max="4854" width="10.69921875" style="252" customWidth="1"/>
    <col min="4855" max="4855" width="12.69921875" style="252" customWidth="1"/>
    <col min="4856" max="4856" width="9" style="252" hidden="1" customWidth="1"/>
    <col min="4857" max="5106" width="9" style="252"/>
    <col min="5107" max="5107" width="27.59765625" style="252" customWidth="1"/>
    <col min="5108" max="5108" width="11.59765625" style="252" customWidth="1"/>
    <col min="5109" max="5109" width="13.19921875" style="252" customWidth="1"/>
    <col min="5110" max="5110" width="10.69921875" style="252" customWidth="1"/>
    <col min="5111" max="5111" width="12.69921875" style="252" customWidth="1"/>
    <col min="5112" max="5112" width="9" style="252" hidden="1" customWidth="1"/>
    <col min="5113" max="5362" width="9" style="252"/>
    <col min="5363" max="5363" width="27.59765625" style="252" customWidth="1"/>
    <col min="5364" max="5364" width="11.59765625" style="252" customWidth="1"/>
    <col min="5365" max="5365" width="13.19921875" style="252" customWidth="1"/>
    <col min="5366" max="5366" width="10.69921875" style="252" customWidth="1"/>
    <col min="5367" max="5367" width="12.69921875" style="252" customWidth="1"/>
    <col min="5368" max="5368" width="9" style="252" hidden="1" customWidth="1"/>
    <col min="5369" max="5618" width="9" style="252"/>
    <col min="5619" max="5619" width="27.59765625" style="252" customWidth="1"/>
    <col min="5620" max="5620" width="11.59765625" style="252" customWidth="1"/>
    <col min="5621" max="5621" width="13.19921875" style="252" customWidth="1"/>
    <col min="5622" max="5622" width="10.69921875" style="252" customWidth="1"/>
    <col min="5623" max="5623" width="12.69921875" style="252" customWidth="1"/>
    <col min="5624" max="5624" width="9" style="252" hidden="1" customWidth="1"/>
    <col min="5625" max="5874" width="9" style="252"/>
    <col min="5875" max="5875" width="27.59765625" style="252" customWidth="1"/>
    <col min="5876" max="5876" width="11.59765625" style="252" customWidth="1"/>
    <col min="5877" max="5877" width="13.19921875" style="252" customWidth="1"/>
    <col min="5878" max="5878" width="10.69921875" style="252" customWidth="1"/>
    <col min="5879" max="5879" width="12.69921875" style="252" customWidth="1"/>
    <col min="5880" max="5880" width="9" style="252" hidden="1" customWidth="1"/>
    <col min="5881" max="6130" width="9" style="252"/>
    <col min="6131" max="6131" width="27.59765625" style="252" customWidth="1"/>
    <col min="6132" max="6132" width="11.59765625" style="252" customWidth="1"/>
    <col min="6133" max="6133" width="13.19921875" style="252" customWidth="1"/>
    <col min="6134" max="6134" width="10.69921875" style="252" customWidth="1"/>
    <col min="6135" max="6135" width="12.69921875" style="252" customWidth="1"/>
    <col min="6136" max="6136" width="9" style="252" hidden="1" customWidth="1"/>
    <col min="6137" max="6386" width="9" style="252"/>
    <col min="6387" max="6387" width="27.59765625" style="252" customWidth="1"/>
    <col min="6388" max="6388" width="11.59765625" style="252" customWidth="1"/>
    <col min="6389" max="6389" width="13.19921875" style="252" customWidth="1"/>
    <col min="6390" max="6390" width="10.69921875" style="252" customWidth="1"/>
    <col min="6391" max="6391" width="12.69921875" style="252" customWidth="1"/>
    <col min="6392" max="6392" width="9" style="252" hidden="1" customWidth="1"/>
    <col min="6393" max="6642" width="9" style="252"/>
    <col min="6643" max="6643" width="27.59765625" style="252" customWidth="1"/>
    <col min="6644" max="6644" width="11.59765625" style="252" customWidth="1"/>
    <col min="6645" max="6645" width="13.19921875" style="252" customWidth="1"/>
    <col min="6646" max="6646" width="10.69921875" style="252" customWidth="1"/>
    <col min="6647" max="6647" width="12.69921875" style="252" customWidth="1"/>
    <col min="6648" max="6648" width="9" style="252" hidden="1" customWidth="1"/>
    <col min="6649" max="6898" width="9" style="252"/>
    <col min="6899" max="6899" width="27.59765625" style="252" customWidth="1"/>
    <col min="6900" max="6900" width="11.59765625" style="252" customWidth="1"/>
    <col min="6901" max="6901" width="13.19921875" style="252" customWidth="1"/>
    <col min="6902" max="6902" width="10.69921875" style="252" customWidth="1"/>
    <col min="6903" max="6903" width="12.69921875" style="252" customWidth="1"/>
    <col min="6904" max="6904" width="9" style="252" hidden="1" customWidth="1"/>
    <col min="6905" max="7154" width="9" style="252"/>
    <col min="7155" max="7155" width="27.59765625" style="252" customWidth="1"/>
    <col min="7156" max="7156" width="11.59765625" style="252" customWidth="1"/>
    <col min="7157" max="7157" width="13.19921875" style="252" customWidth="1"/>
    <col min="7158" max="7158" width="10.69921875" style="252" customWidth="1"/>
    <col min="7159" max="7159" width="12.69921875" style="252" customWidth="1"/>
    <col min="7160" max="7160" width="9" style="252" hidden="1" customWidth="1"/>
    <col min="7161" max="7410" width="9" style="252"/>
    <col min="7411" max="7411" width="27.59765625" style="252" customWidth="1"/>
    <col min="7412" max="7412" width="11.59765625" style="252" customWidth="1"/>
    <col min="7413" max="7413" width="13.19921875" style="252" customWidth="1"/>
    <col min="7414" max="7414" width="10.69921875" style="252" customWidth="1"/>
    <col min="7415" max="7415" width="12.69921875" style="252" customWidth="1"/>
    <col min="7416" max="7416" width="9" style="252" hidden="1" customWidth="1"/>
    <col min="7417" max="7666" width="9" style="252"/>
    <col min="7667" max="7667" width="27.59765625" style="252" customWidth="1"/>
    <col min="7668" max="7668" width="11.59765625" style="252" customWidth="1"/>
    <col min="7669" max="7669" width="13.19921875" style="252" customWidth="1"/>
    <col min="7670" max="7670" width="10.69921875" style="252" customWidth="1"/>
    <col min="7671" max="7671" width="12.69921875" style="252" customWidth="1"/>
    <col min="7672" max="7672" width="9" style="252" hidden="1" customWidth="1"/>
    <col min="7673" max="7922" width="9" style="252"/>
    <col min="7923" max="7923" width="27.59765625" style="252" customWidth="1"/>
    <col min="7924" max="7924" width="11.59765625" style="252" customWidth="1"/>
    <col min="7925" max="7925" width="13.19921875" style="252" customWidth="1"/>
    <col min="7926" max="7926" width="10.69921875" style="252" customWidth="1"/>
    <col min="7927" max="7927" width="12.69921875" style="252" customWidth="1"/>
    <col min="7928" max="7928" width="9" style="252" hidden="1" customWidth="1"/>
    <col min="7929" max="8178" width="9" style="252"/>
    <col min="8179" max="8179" width="27.59765625" style="252" customWidth="1"/>
    <col min="8180" max="8180" width="11.59765625" style="252" customWidth="1"/>
    <col min="8181" max="8181" width="13.19921875" style="252" customWidth="1"/>
    <col min="8182" max="8182" width="10.69921875" style="252" customWidth="1"/>
    <col min="8183" max="8183" width="12.69921875" style="252" customWidth="1"/>
    <col min="8184" max="8184" width="9" style="252" hidden="1" customWidth="1"/>
    <col min="8185" max="8434" width="9" style="252"/>
    <col min="8435" max="8435" width="27.59765625" style="252" customWidth="1"/>
    <col min="8436" max="8436" width="11.59765625" style="252" customWidth="1"/>
    <col min="8437" max="8437" width="13.19921875" style="252" customWidth="1"/>
    <col min="8438" max="8438" width="10.69921875" style="252" customWidth="1"/>
    <col min="8439" max="8439" width="12.69921875" style="252" customWidth="1"/>
    <col min="8440" max="8440" width="9" style="252" hidden="1" customWidth="1"/>
    <col min="8441" max="8690" width="9" style="252"/>
    <col min="8691" max="8691" width="27.59765625" style="252" customWidth="1"/>
    <col min="8692" max="8692" width="11.59765625" style="252" customWidth="1"/>
    <col min="8693" max="8693" width="13.19921875" style="252" customWidth="1"/>
    <col min="8694" max="8694" width="10.69921875" style="252" customWidth="1"/>
    <col min="8695" max="8695" width="12.69921875" style="252" customWidth="1"/>
    <col min="8696" max="8696" width="9" style="252" hidden="1" customWidth="1"/>
    <col min="8697" max="8946" width="9" style="252"/>
    <col min="8947" max="8947" width="27.59765625" style="252" customWidth="1"/>
    <col min="8948" max="8948" width="11.59765625" style="252" customWidth="1"/>
    <col min="8949" max="8949" width="13.19921875" style="252" customWidth="1"/>
    <col min="8950" max="8950" width="10.69921875" style="252" customWidth="1"/>
    <col min="8951" max="8951" width="12.69921875" style="252" customWidth="1"/>
    <col min="8952" max="8952" width="9" style="252" hidden="1" customWidth="1"/>
    <col min="8953" max="9202" width="9" style="252"/>
    <col min="9203" max="9203" width="27.59765625" style="252" customWidth="1"/>
    <col min="9204" max="9204" width="11.59765625" style="252" customWidth="1"/>
    <col min="9205" max="9205" width="13.19921875" style="252" customWidth="1"/>
    <col min="9206" max="9206" width="10.69921875" style="252" customWidth="1"/>
    <col min="9207" max="9207" width="12.69921875" style="252" customWidth="1"/>
    <col min="9208" max="9208" width="9" style="252" hidden="1" customWidth="1"/>
    <col min="9209" max="9458" width="9" style="252"/>
    <col min="9459" max="9459" width="27.59765625" style="252" customWidth="1"/>
    <col min="9460" max="9460" width="11.59765625" style="252" customWidth="1"/>
    <col min="9461" max="9461" width="13.19921875" style="252" customWidth="1"/>
    <col min="9462" max="9462" width="10.69921875" style="252" customWidth="1"/>
    <col min="9463" max="9463" width="12.69921875" style="252" customWidth="1"/>
    <col min="9464" max="9464" width="9" style="252" hidden="1" customWidth="1"/>
    <col min="9465" max="9714" width="9" style="252"/>
    <col min="9715" max="9715" width="27.59765625" style="252" customWidth="1"/>
    <col min="9716" max="9716" width="11.59765625" style="252" customWidth="1"/>
    <col min="9717" max="9717" width="13.19921875" style="252" customWidth="1"/>
    <col min="9718" max="9718" width="10.69921875" style="252" customWidth="1"/>
    <col min="9719" max="9719" width="12.69921875" style="252" customWidth="1"/>
    <col min="9720" max="9720" width="9" style="252" hidden="1" customWidth="1"/>
    <col min="9721" max="9970" width="9" style="252"/>
    <col min="9971" max="9971" width="27.59765625" style="252" customWidth="1"/>
    <col min="9972" max="9972" width="11.59765625" style="252" customWidth="1"/>
    <col min="9973" max="9973" width="13.19921875" style="252" customWidth="1"/>
    <col min="9974" max="9974" width="10.69921875" style="252" customWidth="1"/>
    <col min="9975" max="9975" width="12.69921875" style="252" customWidth="1"/>
    <col min="9976" max="9976" width="9" style="252" hidden="1" customWidth="1"/>
    <col min="9977" max="10226" width="9" style="252"/>
    <col min="10227" max="10227" width="27.59765625" style="252" customWidth="1"/>
    <col min="10228" max="10228" width="11.59765625" style="252" customWidth="1"/>
    <col min="10229" max="10229" width="13.19921875" style="252" customWidth="1"/>
    <col min="10230" max="10230" width="10.69921875" style="252" customWidth="1"/>
    <col min="10231" max="10231" width="12.69921875" style="252" customWidth="1"/>
    <col min="10232" max="10232" width="9" style="252" hidden="1" customWidth="1"/>
    <col min="10233" max="10482" width="9" style="252"/>
    <col min="10483" max="10483" width="27.59765625" style="252" customWidth="1"/>
    <col min="10484" max="10484" width="11.59765625" style="252" customWidth="1"/>
    <col min="10485" max="10485" width="13.19921875" style="252" customWidth="1"/>
    <col min="10486" max="10486" width="10.69921875" style="252" customWidth="1"/>
    <col min="10487" max="10487" width="12.69921875" style="252" customWidth="1"/>
    <col min="10488" max="10488" width="9" style="252" hidden="1" customWidth="1"/>
    <col min="10489" max="10738" width="9" style="252"/>
    <col min="10739" max="10739" width="27.59765625" style="252" customWidth="1"/>
    <col min="10740" max="10740" width="11.59765625" style="252" customWidth="1"/>
    <col min="10741" max="10741" width="13.19921875" style="252" customWidth="1"/>
    <col min="10742" max="10742" width="10.69921875" style="252" customWidth="1"/>
    <col min="10743" max="10743" width="12.69921875" style="252" customWidth="1"/>
    <col min="10744" max="10744" width="9" style="252" hidden="1" customWidth="1"/>
    <col min="10745" max="10994" width="9" style="252"/>
    <col min="10995" max="10995" width="27.59765625" style="252" customWidth="1"/>
    <col min="10996" max="10996" width="11.59765625" style="252" customWidth="1"/>
    <col min="10997" max="10997" width="13.19921875" style="252" customWidth="1"/>
    <col min="10998" max="10998" width="10.69921875" style="252" customWidth="1"/>
    <col min="10999" max="10999" width="12.69921875" style="252" customWidth="1"/>
    <col min="11000" max="11000" width="9" style="252" hidden="1" customWidth="1"/>
    <col min="11001" max="11250" width="9" style="252"/>
    <col min="11251" max="11251" width="27.59765625" style="252" customWidth="1"/>
    <col min="11252" max="11252" width="11.59765625" style="252" customWidth="1"/>
    <col min="11253" max="11253" width="13.19921875" style="252" customWidth="1"/>
    <col min="11254" max="11254" width="10.69921875" style="252" customWidth="1"/>
    <col min="11255" max="11255" width="12.69921875" style="252" customWidth="1"/>
    <col min="11256" max="11256" width="9" style="252" hidden="1" customWidth="1"/>
    <col min="11257" max="11506" width="9" style="252"/>
    <col min="11507" max="11507" width="27.59765625" style="252" customWidth="1"/>
    <col min="11508" max="11508" width="11.59765625" style="252" customWidth="1"/>
    <col min="11509" max="11509" width="13.19921875" style="252" customWidth="1"/>
    <col min="11510" max="11510" width="10.69921875" style="252" customWidth="1"/>
    <col min="11511" max="11511" width="12.69921875" style="252" customWidth="1"/>
    <col min="11512" max="11512" width="9" style="252" hidden="1" customWidth="1"/>
    <col min="11513" max="11762" width="9" style="252"/>
    <col min="11763" max="11763" width="27.59765625" style="252" customWidth="1"/>
    <col min="11764" max="11764" width="11.59765625" style="252" customWidth="1"/>
    <col min="11765" max="11765" width="13.19921875" style="252" customWidth="1"/>
    <col min="11766" max="11766" width="10.69921875" style="252" customWidth="1"/>
    <col min="11767" max="11767" width="12.69921875" style="252" customWidth="1"/>
    <col min="11768" max="11768" width="9" style="252" hidden="1" customWidth="1"/>
    <col min="11769" max="12018" width="9" style="252"/>
    <col min="12019" max="12019" width="27.59765625" style="252" customWidth="1"/>
    <col min="12020" max="12020" width="11.59765625" style="252" customWidth="1"/>
    <col min="12021" max="12021" width="13.19921875" style="252" customWidth="1"/>
    <col min="12022" max="12022" width="10.69921875" style="252" customWidth="1"/>
    <col min="12023" max="12023" width="12.69921875" style="252" customWidth="1"/>
    <col min="12024" max="12024" width="9" style="252" hidden="1" customWidth="1"/>
    <col min="12025" max="12274" width="9" style="252"/>
    <col min="12275" max="12275" width="27.59765625" style="252" customWidth="1"/>
    <col min="12276" max="12276" width="11.59765625" style="252" customWidth="1"/>
    <col min="12277" max="12277" width="13.19921875" style="252" customWidth="1"/>
    <col min="12278" max="12278" width="10.69921875" style="252" customWidth="1"/>
    <col min="12279" max="12279" width="12.69921875" style="252" customWidth="1"/>
    <col min="12280" max="12280" width="9" style="252" hidden="1" customWidth="1"/>
    <col min="12281" max="12530" width="9" style="252"/>
    <col min="12531" max="12531" width="27.59765625" style="252" customWidth="1"/>
    <col min="12532" max="12532" width="11.59765625" style="252" customWidth="1"/>
    <col min="12533" max="12533" width="13.19921875" style="252" customWidth="1"/>
    <col min="12534" max="12534" width="10.69921875" style="252" customWidth="1"/>
    <col min="12535" max="12535" width="12.69921875" style="252" customWidth="1"/>
    <col min="12536" max="12536" width="9" style="252" hidden="1" customWidth="1"/>
    <col min="12537" max="12786" width="9" style="252"/>
    <col min="12787" max="12787" width="27.59765625" style="252" customWidth="1"/>
    <col min="12788" max="12788" width="11.59765625" style="252" customWidth="1"/>
    <col min="12789" max="12789" width="13.19921875" style="252" customWidth="1"/>
    <col min="12790" max="12790" width="10.69921875" style="252" customWidth="1"/>
    <col min="12791" max="12791" width="12.69921875" style="252" customWidth="1"/>
    <col min="12792" max="12792" width="9" style="252" hidden="1" customWidth="1"/>
    <col min="12793" max="13042" width="9" style="252"/>
    <col min="13043" max="13043" width="27.59765625" style="252" customWidth="1"/>
    <col min="13044" max="13044" width="11.59765625" style="252" customWidth="1"/>
    <col min="13045" max="13045" width="13.19921875" style="252" customWidth="1"/>
    <col min="13046" max="13046" width="10.69921875" style="252" customWidth="1"/>
    <col min="13047" max="13047" width="12.69921875" style="252" customWidth="1"/>
    <col min="13048" max="13048" width="9" style="252" hidden="1" customWidth="1"/>
    <col min="13049" max="13298" width="9" style="252"/>
    <col min="13299" max="13299" width="27.59765625" style="252" customWidth="1"/>
    <col min="13300" max="13300" width="11.59765625" style="252" customWidth="1"/>
    <col min="13301" max="13301" width="13.19921875" style="252" customWidth="1"/>
    <col min="13302" max="13302" width="10.69921875" style="252" customWidth="1"/>
    <col min="13303" max="13303" width="12.69921875" style="252" customWidth="1"/>
    <col min="13304" max="13304" width="9" style="252" hidden="1" customWidth="1"/>
    <col min="13305" max="13554" width="9" style="252"/>
    <col min="13555" max="13555" width="27.59765625" style="252" customWidth="1"/>
    <col min="13556" max="13556" width="11.59765625" style="252" customWidth="1"/>
    <col min="13557" max="13557" width="13.19921875" style="252" customWidth="1"/>
    <col min="13558" max="13558" width="10.69921875" style="252" customWidth="1"/>
    <col min="13559" max="13559" width="12.69921875" style="252" customWidth="1"/>
    <col min="13560" max="13560" width="9" style="252" hidden="1" customWidth="1"/>
    <col min="13561" max="13810" width="9" style="252"/>
    <col min="13811" max="13811" width="27.59765625" style="252" customWidth="1"/>
    <col min="13812" max="13812" width="11.59765625" style="252" customWidth="1"/>
    <col min="13813" max="13813" width="13.19921875" style="252" customWidth="1"/>
    <col min="13814" max="13814" width="10.69921875" style="252" customWidth="1"/>
    <col min="13815" max="13815" width="12.69921875" style="252" customWidth="1"/>
    <col min="13816" max="13816" width="9" style="252" hidden="1" customWidth="1"/>
    <col min="13817" max="14066" width="9" style="252"/>
    <col min="14067" max="14067" width="27.59765625" style="252" customWidth="1"/>
    <col min="14068" max="14068" width="11.59765625" style="252" customWidth="1"/>
    <col min="14069" max="14069" width="13.19921875" style="252" customWidth="1"/>
    <col min="14070" max="14070" width="10.69921875" style="252" customWidth="1"/>
    <col min="14071" max="14071" width="12.69921875" style="252" customWidth="1"/>
    <col min="14072" max="14072" width="9" style="252" hidden="1" customWidth="1"/>
    <col min="14073" max="14322" width="9" style="252"/>
    <col min="14323" max="14323" width="27.59765625" style="252" customWidth="1"/>
    <col min="14324" max="14324" width="11.59765625" style="252" customWidth="1"/>
    <col min="14325" max="14325" width="13.19921875" style="252" customWidth="1"/>
    <col min="14326" max="14326" width="10.69921875" style="252" customWidth="1"/>
    <col min="14327" max="14327" width="12.69921875" style="252" customWidth="1"/>
    <col min="14328" max="14328" width="9" style="252" hidden="1" customWidth="1"/>
    <col min="14329" max="14578" width="9" style="252"/>
    <col min="14579" max="14579" width="27.59765625" style="252" customWidth="1"/>
    <col min="14580" max="14580" width="11.59765625" style="252" customWidth="1"/>
    <col min="14581" max="14581" width="13.19921875" style="252" customWidth="1"/>
    <col min="14582" max="14582" width="10.69921875" style="252" customWidth="1"/>
    <col min="14583" max="14583" width="12.69921875" style="252" customWidth="1"/>
    <col min="14584" max="14584" width="9" style="252" hidden="1" customWidth="1"/>
    <col min="14585" max="14834" width="9" style="252"/>
    <col min="14835" max="14835" width="27.59765625" style="252" customWidth="1"/>
    <col min="14836" max="14836" width="11.59765625" style="252" customWidth="1"/>
    <col min="14837" max="14837" width="13.19921875" style="252" customWidth="1"/>
    <col min="14838" max="14838" width="10.69921875" style="252" customWidth="1"/>
    <col min="14839" max="14839" width="12.69921875" style="252" customWidth="1"/>
    <col min="14840" max="14840" width="9" style="252" hidden="1" customWidth="1"/>
    <col min="14841" max="15090" width="9" style="252"/>
    <col min="15091" max="15091" width="27.59765625" style="252" customWidth="1"/>
    <col min="15092" max="15092" width="11.59765625" style="252" customWidth="1"/>
    <col min="15093" max="15093" width="13.19921875" style="252" customWidth="1"/>
    <col min="15094" max="15094" width="10.69921875" style="252" customWidth="1"/>
    <col min="15095" max="15095" width="12.69921875" style="252" customWidth="1"/>
    <col min="15096" max="15096" width="9" style="252" hidden="1" customWidth="1"/>
    <col min="15097" max="15346" width="9" style="252"/>
    <col min="15347" max="15347" width="27.59765625" style="252" customWidth="1"/>
    <col min="15348" max="15348" width="11.59765625" style="252" customWidth="1"/>
    <col min="15349" max="15349" width="13.19921875" style="252" customWidth="1"/>
    <col min="15350" max="15350" width="10.69921875" style="252" customWidth="1"/>
    <col min="15351" max="15351" width="12.69921875" style="252" customWidth="1"/>
    <col min="15352" max="15352" width="9" style="252" hidden="1" customWidth="1"/>
    <col min="15353" max="15602" width="9" style="252"/>
    <col min="15603" max="15603" width="27.59765625" style="252" customWidth="1"/>
    <col min="15604" max="15604" width="11.59765625" style="252" customWidth="1"/>
    <col min="15605" max="15605" width="13.19921875" style="252" customWidth="1"/>
    <col min="15606" max="15606" width="10.69921875" style="252" customWidth="1"/>
    <col min="15607" max="15607" width="12.69921875" style="252" customWidth="1"/>
    <col min="15608" max="15608" width="9" style="252" hidden="1" customWidth="1"/>
    <col min="15609" max="15858" width="9" style="252"/>
    <col min="15859" max="15859" width="27.59765625" style="252" customWidth="1"/>
    <col min="15860" max="15860" width="11.59765625" style="252" customWidth="1"/>
    <col min="15861" max="15861" width="13.19921875" style="252" customWidth="1"/>
    <col min="15862" max="15862" width="10.69921875" style="252" customWidth="1"/>
    <col min="15863" max="15863" width="12.69921875" style="252" customWidth="1"/>
    <col min="15864" max="15864" width="9" style="252" hidden="1" customWidth="1"/>
    <col min="15865" max="16114" width="9" style="252"/>
    <col min="16115" max="16115" width="27.59765625" style="252" customWidth="1"/>
    <col min="16116" max="16116" width="11.59765625" style="252" customWidth="1"/>
    <col min="16117" max="16117" width="13.19921875" style="252" customWidth="1"/>
    <col min="16118" max="16118" width="10.69921875" style="252" customWidth="1"/>
    <col min="16119" max="16119" width="12.69921875" style="252" customWidth="1"/>
    <col min="16120" max="16120" width="9" style="252" hidden="1" customWidth="1"/>
    <col min="16121" max="16371" width="9" style="252"/>
    <col min="16372" max="16372" width="9" style="252" customWidth="1"/>
    <col min="16373" max="16384" width="9" style="252"/>
  </cols>
  <sheetData>
    <row r="1" spans="1:5">
      <c r="A1" s="252" t="s">
        <v>1627</v>
      </c>
    </row>
    <row r="2" spans="1:5" ht="22.5" customHeight="1">
      <c r="A2" s="321" t="s">
        <v>128</v>
      </c>
      <c r="B2" s="321"/>
      <c r="C2" s="321"/>
      <c r="D2" s="321"/>
      <c r="E2" s="321"/>
    </row>
    <row r="3" spans="1:5" ht="14.25" customHeight="1">
      <c r="A3" s="244"/>
      <c r="E3" s="253" t="s">
        <v>46</v>
      </c>
    </row>
    <row r="4" spans="1:5" ht="45" customHeight="1">
      <c r="A4" s="113" t="s">
        <v>47</v>
      </c>
      <c r="B4" s="117" t="s">
        <v>48</v>
      </c>
      <c r="C4" s="133" t="s">
        <v>49</v>
      </c>
      <c r="D4" s="117" t="s">
        <v>89</v>
      </c>
      <c r="E4" s="117" t="s">
        <v>51</v>
      </c>
    </row>
    <row r="5" spans="1:5">
      <c r="A5" s="254" t="s">
        <v>90</v>
      </c>
      <c r="B5" s="135">
        <v>8825</v>
      </c>
      <c r="C5" s="135">
        <v>9286</v>
      </c>
      <c r="D5" s="137">
        <f>C5/B5</f>
        <v>1.052</v>
      </c>
      <c r="E5" s="136">
        <v>0.86870000000000003</v>
      </c>
    </row>
    <row r="6" spans="1:5">
      <c r="A6" s="254" t="s">
        <v>91</v>
      </c>
      <c r="B6" s="135">
        <v>0</v>
      </c>
      <c r="C6" s="135">
        <v>0</v>
      </c>
      <c r="D6" s="137"/>
      <c r="E6" s="136">
        <v>0</v>
      </c>
    </row>
    <row r="7" spans="1:5">
      <c r="A7" s="254" t="s">
        <v>92</v>
      </c>
      <c r="B7" s="135">
        <v>90</v>
      </c>
      <c r="C7" s="135">
        <v>87</v>
      </c>
      <c r="D7" s="137">
        <f t="shared" ref="D7:D29" si="0">C7/B7</f>
        <v>0.96699999999999997</v>
      </c>
      <c r="E7" s="136">
        <v>0.60419999999999996</v>
      </c>
    </row>
    <row r="8" spans="1:5">
      <c r="A8" s="254" t="s">
        <v>93</v>
      </c>
      <c r="B8" s="135">
        <v>5630</v>
      </c>
      <c r="C8" s="135">
        <v>7439</v>
      </c>
      <c r="D8" s="137">
        <f t="shared" si="0"/>
        <v>1.321</v>
      </c>
      <c r="E8" s="136">
        <v>1.1922999999999999</v>
      </c>
    </row>
    <row r="9" spans="1:5">
      <c r="A9" s="254" t="s">
        <v>94</v>
      </c>
      <c r="B9" s="135">
        <v>20578</v>
      </c>
      <c r="C9" s="135">
        <v>26944</v>
      </c>
      <c r="D9" s="137">
        <f t="shared" si="0"/>
        <v>1.3089999999999999</v>
      </c>
      <c r="E9" s="136">
        <v>1.0871999999999999</v>
      </c>
    </row>
    <row r="10" spans="1:5">
      <c r="A10" s="254" t="s">
        <v>95</v>
      </c>
      <c r="B10" s="135">
        <v>2188</v>
      </c>
      <c r="C10" s="135">
        <v>2684</v>
      </c>
      <c r="D10" s="137">
        <f t="shared" si="0"/>
        <v>1.2270000000000001</v>
      </c>
      <c r="E10" s="136">
        <v>1.5266999999999999</v>
      </c>
    </row>
    <row r="11" spans="1:5">
      <c r="A11" s="254" t="s">
        <v>96</v>
      </c>
      <c r="B11" s="135">
        <v>977</v>
      </c>
      <c r="C11" s="135">
        <v>1690</v>
      </c>
      <c r="D11" s="137">
        <f t="shared" si="0"/>
        <v>1.73</v>
      </c>
      <c r="E11" s="136">
        <v>0.72560000000000002</v>
      </c>
    </row>
    <row r="12" spans="1:5">
      <c r="A12" s="254" t="s">
        <v>97</v>
      </c>
      <c r="B12" s="135">
        <v>14924</v>
      </c>
      <c r="C12" s="135">
        <v>16781</v>
      </c>
      <c r="D12" s="137">
        <f t="shared" si="0"/>
        <v>1.1240000000000001</v>
      </c>
      <c r="E12" s="136">
        <v>2.2383999999999999</v>
      </c>
    </row>
    <row r="13" spans="1:5">
      <c r="A13" s="254" t="s">
        <v>98</v>
      </c>
      <c r="B13" s="135">
        <v>8635</v>
      </c>
      <c r="C13" s="135">
        <v>8246</v>
      </c>
      <c r="D13" s="137">
        <f t="shared" si="0"/>
        <v>0.95499999999999996</v>
      </c>
      <c r="E13" s="136">
        <v>0.25380000000000003</v>
      </c>
    </row>
    <row r="14" spans="1:5">
      <c r="A14" s="254" t="s">
        <v>99</v>
      </c>
      <c r="B14" s="135">
        <v>2666</v>
      </c>
      <c r="C14" s="135">
        <v>5502</v>
      </c>
      <c r="D14" s="137">
        <f t="shared" si="0"/>
        <v>2.0640000000000001</v>
      </c>
      <c r="E14" s="136">
        <v>1.7285999999999999</v>
      </c>
    </row>
    <row r="15" spans="1:5">
      <c r="A15" s="254" t="s">
        <v>100</v>
      </c>
      <c r="B15" s="135">
        <v>11592</v>
      </c>
      <c r="C15" s="135">
        <v>14617</v>
      </c>
      <c r="D15" s="137">
        <f t="shared" si="0"/>
        <v>1.2609999999999999</v>
      </c>
      <c r="E15" s="136">
        <v>1.0894999999999999</v>
      </c>
    </row>
    <row r="16" spans="1:5">
      <c r="A16" s="254" t="s">
        <v>101</v>
      </c>
      <c r="B16" s="135">
        <v>10390</v>
      </c>
      <c r="C16" s="135">
        <v>39186</v>
      </c>
      <c r="D16" s="137">
        <f t="shared" si="0"/>
        <v>3.7719999999999998</v>
      </c>
      <c r="E16" s="136">
        <v>1.2843</v>
      </c>
    </row>
    <row r="17" spans="1:8">
      <c r="A17" s="254" t="s">
        <v>102</v>
      </c>
      <c r="B17" s="135">
        <v>9001</v>
      </c>
      <c r="C17" s="135">
        <v>14211</v>
      </c>
      <c r="D17" s="137">
        <f t="shared" si="0"/>
        <v>1.579</v>
      </c>
      <c r="E17" s="136">
        <v>0.56259999999999999</v>
      </c>
    </row>
    <row r="18" spans="1:8">
      <c r="A18" s="254" t="s">
        <v>103</v>
      </c>
      <c r="B18" s="135">
        <v>4561</v>
      </c>
      <c r="C18" s="135">
        <v>2949</v>
      </c>
      <c r="D18" s="137">
        <f t="shared" si="0"/>
        <v>0.64700000000000002</v>
      </c>
      <c r="E18" s="136">
        <v>0.40060000000000001</v>
      </c>
    </row>
    <row r="19" spans="1:8">
      <c r="A19" s="254" t="s">
        <v>104</v>
      </c>
      <c r="B19" s="135">
        <v>1084</v>
      </c>
      <c r="C19" s="135">
        <v>2999</v>
      </c>
      <c r="D19" s="137">
        <f t="shared" si="0"/>
        <v>2.7669999999999999</v>
      </c>
      <c r="E19" s="136">
        <v>0.57909999999999995</v>
      </c>
    </row>
    <row r="20" spans="1:8">
      <c r="A20" s="254" t="s">
        <v>105</v>
      </c>
      <c r="B20" s="135">
        <v>0</v>
      </c>
      <c r="C20" s="135"/>
      <c r="D20" s="137"/>
      <c r="E20" s="136"/>
    </row>
    <row r="21" spans="1:8">
      <c r="A21" s="254" t="s">
        <v>106</v>
      </c>
      <c r="B21" s="135">
        <v>0</v>
      </c>
      <c r="C21" s="135"/>
      <c r="D21" s="137"/>
      <c r="E21" s="136"/>
    </row>
    <row r="22" spans="1:8">
      <c r="A22" s="254" t="s">
        <v>107</v>
      </c>
      <c r="B22" s="135">
        <v>1347</v>
      </c>
      <c r="C22" s="135">
        <v>2453</v>
      </c>
      <c r="D22" s="137">
        <f t="shared" si="0"/>
        <v>1.821</v>
      </c>
      <c r="E22" s="136">
        <v>0.85980000000000001</v>
      </c>
    </row>
    <row r="23" spans="1:8">
      <c r="A23" s="254" t="s">
        <v>108</v>
      </c>
      <c r="B23" s="135">
        <v>2862</v>
      </c>
      <c r="C23" s="135">
        <v>2677</v>
      </c>
      <c r="D23" s="137">
        <f t="shared" si="0"/>
        <v>0.93500000000000005</v>
      </c>
      <c r="E23" s="136">
        <v>5.0130999999999997</v>
      </c>
    </row>
    <row r="24" spans="1:8">
      <c r="A24" s="254" t="s">
        <v>109</v>
      </c>
      <c r="B24" s="135">
        <v>350</v>
      </c>
      <c r="C24" s="135">
        <v>190</v>
      </c>
      <c r="D24" s="137">
        <f t="shared" si="0"/>
        <v>0.54300000000000004</v>
      </c>
      <c r="E24" s="136">
        <v>0.30940000000000001</v>
      </c>
    </row>
    <row r="25" spans="1:8">
      <c r="A25" s="254" t="s">
        <v>110</v>
      </c>
      <c r="B25" s="135">
        <v>0</v>
      </c>
      <c r="C25" s="135">
        <v>0</v>
      </c>
      <c r="D25" s="137"/>
      <c r="E25" s="136"/>
    </row>
    <row r="26" spans="1:8">
      <c r="A26" s="254" t="s">
        <v>111</v>
      </c>
      <c r="B26" s="135">
        <v>813</v>
      </c>
      <c r="C26" s="135">
        <v>797</v>
      </c>
      <c r="D26" s="137">
        <f t="shared" si="0"/>
        <v>0.98</v>
      </c>
      <c r="E26" s="136">
        <v>1.6004</v>
      </c>
    </row>
    <row r="27" spans="1:8">
      <c r="A27" s="254" t="s">
        <v>112</v>
      </c>
      <c r="B27" s="135">
        <v>5623</v>
      </c>
      <c r="C27" s="135">
        <v>5256</v>
      </c>
      <c r="D27" s="137">
        <f t="shared" si="0"/>
        <v>0.93500000000000005</v>
      </c>
      <c r="E27" s="136">
        <v>2.3123999999999998</v>
      </c>
    </row>
    <row r="28" spans="1:8">
      <c r="A28" s="254" t="s">
        <v>113</v>
      </c>
      <c r="B28" s="135">
        <v>20</v>
      </c>
      <c r="C28" s="135">
        <v>19</v>
      </c>
      <c r="D28" s="137">
        <f t="shared" si="0"/>
        <v>0.95</v>
      </c>
      <c r="E28" s="136">
        <v>0.28360000000000002</v>
      </c>
    </row>
    <row r="29" spans="1:8" s="250" customFormat="1">
      <c r="A29" s="241" t="s">
        <v>114</v>
      </c>
      <c r="B29" s="139">
        <f>SUM(B5:B28)</f>
        <v>112156</v>
      </c>
      <c r="C29" s="139">
        <f>SUM(C5:C28)</f>
        <v>164013</v>
      </c>
      <c r="D29" s="137">
        <f t="shared" si="0"/>
        <v>1.462</v>
      </c>
      <c r="E29" s="136">
        <v>0.92310000000000003</v>
      </c>
    </row>
    <row r="30" spans="1:8" s="250" customFormat="1">
      <c r="A30" s="255" t="s">
        <v>115</v>
      </c>
      <c r="B30" s="139"/>
      <c r="C30" s="139">
        <v>3186</v>
      </c>
      <c r="D30" s="137"/>
      <c r="E30" s="136"/>
    </row>
    <row r="31" spans="1:8" s="250" customFormat="1">
      <c r="A31" s="255" t="s">
        <v>116</v>
      </c>
      <c r="B31" s="139"/>
      <c r="C31" s="139"/>
      <c r="D31" s="137"/>
      <c r="E31" s="136"/>
    </row>
    <row r="32" spans="1:8">
      <c r="A32" s="254" t="s">
        <v>129</v>
      </c>
      <c r="B32" s="135"/>
      <c r="C32" s="135">
        <v>9607</v>
      </c>
      <c r="D32" s="137"/>
      <c r="E32" s="136"/>
      <c r="F32" s="250"/>
      <c r="G32" s="250"/>
      <c r="H32" s="250"/>
    </row>
    <row r="33" spans="1:8" s="251" customFormat="1">
      <c r="A33" s="256" t="s">
        <v>117</v>
      </c>
      <c r="B33" s="257"/>
      <c r="C33" s="257">
        <v>2202</v>
      </c>
      <c r="D33" s="137"/>
      <c r="E33" s="136"/>
      <c r="F33" s="250"/>
      <c r="G33" s="250"/>
      <c r="H33" s="250"/>
    </row>
    <row r="34" spans="1:8" s="251" customFormat="1">
      <c r="A34" s="256" t="s">
        <v>130</v>
      </c>
      <c r="B34" s="257"/>
      <c r="C34" s="257"/>
      <c r="D34" s="137"/>
      <c r="E34" s="136"/>
      <c r="F34" s="250"/>
      <c r="G34" s="250"/>
      <c r="H34" s="250"/>
    </row>
    <row r="35" spans="1:8" s="251" customFormat="1">
      <c r="A35" s="256" t="s">
        <v>118</v>
      </c>
      <c r="B35" s="257"/>
      <c r="C35" s="257"/>
      <c r="D35" s="137"/>
      <c r="E35" s="136"/>
      <c r="F35" s="250"/>
      <c r="G35" s="250"/>
      <c r="H35" s="250"/>
    </row>
    <row r="36" spans="1:8" s="251" customFormat="1">
      <c r="A36" s="256" t="s">
        <v>120</v>
      </c>
      <c r="B36" s="257"/>
      <c r="C36" s="257"/>
      <c r="D36" s="137"/>
      <c r="E36" s="136"/>
      <c r="F36" s="250"/>
      <c r="G36" s="250"/>
      <c r="H36" s="250"/>
    </row>
    <row r="37" spans="1:8" s="251" customFormat="1">
      <c r="A37" s="256" t="s">
        <v>122</v>
      </c>
      <c r="B37" s="257"/>
      <c r="C37" s="257"/>
      <c r="D37" s="137"/>
      <c r="E37" s="136">
        <v>0</v>
      </c>
      <c r="F37" s="250"/>
      <c r="G37" s="250"/>
      <c r="H37" s="250"/>
    </row>
    <row r="38" spans="1:8" s="251" customFormat="1">
      <c r="A38" s="256" t="s">
        <v>131</v>
      </c>
      <c r="B38" s="257"/>
      <c r="C38" s="257">
        <v>16870</v>
      </c>
      <c r="D38" s="137"/>
      <c r="E38" s="136"/>
      <c r="F38" s="250"/>
      <c r="G38" s="250"/>
      <c r="H38" s="250"/>
    </row>
    <row r="39" spans="1:8" s="251" customFormat="1">
      <c r="A39" s="256" t="s">
        <v>119</v>
      </c>
      <c r="B39" s="257"/>
      <c r="C39" s="257"/>
      <c r="D39" s="137"/>
      <c r="E39" s="136"/>
      <c r="F39" s="250"/>
      <c r="G39" s="250"/>
      <c r="H39" s="250"/>
    </row>
    <row r="40" spans="1:8" s="251" customFormat="1">
      <c r="A40" s="256" t="s">
        <v>123</v>
      </c>
      <c r="B40" s="257"/>
      <c r="C40" s="257"/>
      <c r="D40" s="137"/>
      <c r="E40" s="136"/>
      <c r="F40" s="250"/>
      <c r="G40" s="250"/>
      <c r="H40" s="250"/>
    </row>
    <row r="41" spans="1:8">
      <c r="A41" s="254" t="s">
        <v>124</v>
      </c>
      <c r="B41" s="135"/>
      <c r="C41" s="135">
        <v>12847</v>
      </c>
      <c r="D41" s="137"/>
      <c r="E41" s="136"/>
      <c r="F41" s="250"/>
      <c r="G41" s="250"/>
      <c r="H41" s="250"/>
    </row>
    <row r="42" spans="1:8" s="250" customFormat="1">
      <c r="A42" s="241" t="s">
        <v>125</v>
      </c>
      <c r="B42" s="139"/>
      <c r="C42" s="139">
        <f>C29+C30+C32+C33+C38+C41</f>
        <v>208725</v>
      </c>
      <c r="D42" s="137"/>
      <c r="E42" s="136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firstPageNumber="4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78"/>
  <sheetViews>
    <sheetView showZeros="0" workbookViewId="0">
      <pane xSplit="1" ySplit="5" topLeftCell="B6" activePane="bottomRight" state="frozen"/>
      <selection pane="topRight"/>
      <selection pane="bottomLeft"/>
      <selection pane="bottomRight" activeCell="N41" sqref="N41"/>
    </sheetView>
  </sheetViews>
  <sheetFormatPr defaultColWidth="9" defaultRowHeight="15.6"/>
  <cols>
    <col min="1" max="1" width="29.8984375" style="226" customWidth="1"/>
    <col min="2" max="3" width="16.69921875" style="226" customWidth="1"/>
    <col min="4" max="4" width="12.3984375" style="226" customWidth="1"/>
    <col min="5" max="237" width="9" style="226"/>
    <col min="238" max="238" width="54.5" style="226" customWidth="1"/>
    <col min="239" max="239" width="16.69921875" style="226" customWidth="1"/>
    <col min="240" max="493" width="9" style="226"/>
    <col min="494" max="494" width="54.5" style="226" customWidth="1"/>
    <col min="495" max="495" width="16.69921875" style="226" customWidth="1"/>
    <col min="496" max="749" width="9" style="226"/>
    <col min="750" max="750" width="54.5" style="226" customWidth="1"/>
    <col min="751" max="751" width="16.69921875" style="226" customWidth="1"/>
    <col min="752" max="1005" width="9" style="226"/>
    <col min="1006" max="1006" width="54.5" style="226" customWidth="1"/>
    <col min="1007" max="1007" width="16.69921875" style="226" customWidth="1"/>
    <col min="1008" max="1261" width="9" style="226"/>
    <col min="1262" max="1262" width="54.5" style="226" customWidth="1"/>
    <col min="1263" max="1263" width="16.69921875" style="226" customWidth="1"/>
    <col min="1264" max="1517" width="9" style="226"/>
    <col min="1518" max="1518" width="54.5" style="226" customWidth="1"/>
    <col min="1519" max="1519" width="16.69921875" style="226" customWidth="1"/>
    <col min="1520" max="1773" width="9" style="226"/>
    <col min="1774" max="1774" width="54.5" style="226" customWidth="1"/>
    <col min="1775" max="1775" width="16.69921875" style="226" customWidth="1"/>
    <col min="1776" max="2029" width="9" style="226"/>
    <col min="2030" max="2030" width="54.5" style="226" customWidth="1"/>
    <col min="2031" max="2031" width="16.69921875" style="226" customWidth="1"/>
    <col min="2032" max="2285" width="9" style="226"/>
    <col min="2286" max="2286" width="54.5" style="226" customWidth="1"/>
    <col min="2287" max="2287" width="16.69921875" style="226" customWidth="1"/>
    <col min="2288" max="2541" width="9" style="226"/>
    <col min="2542" max="2542" width="54.5" style="226" customWidth="1"/>
    <col min="2543" max="2543" width="16.69921875" style="226" customWidth="1"/>
    <col min="2544" max="2797" width="9" style="226"/>
    <col min="2798" max="2798" width="54.5" style="226" customWidth="1"/>
    <col min="2799" max="2799" width="16.69921875" style="226" customWidth="1"/>
    <col min="2800" max="3053" width="9" style="226"/>
    <col min="3054" max="3054" width="54.5" style="226" customWidth="1"/>
    <col min="3055" max="3055" width="16.69921875" style="226" customWidth="1"/>
    <col min="3056" max="3309" width="9" style="226"/>
    <col min="3310" max="3310" width="54.5" style="226" customWidth="1"/>
    <col min="3311" max="3311" width="16.69921875" style="226" customWidth="1"/>
    <col min="3312" max="3565" width="9" style="226"/>
    <col min="3566" max="3566" width="54.5" style="226" customWidth="1"/>
    <col min="3567" max="3567" width="16.69921875" style="226" customWidth="1"/>
    <col min="3568" max="3821" width="9" style="226"/>
    <col min="3822" max="3822" width="54.5" style="226" customWidth="1"/>
    <col min="3823" max="3823" width="16.69921875" style="226" customWidth="1"/>
    <col min="3824" max="4077" width="9" style="226"/>
    <col min="4078" max="4078" width="54.5" style="226" customWidth="1"/>
    <col min="4079" max="4079" width="16.69921875" style="226" customWidth="1"/>
    <col min="4080" max="4333" width="9" style="226"/>
    <col min="4334" max="4334" width="54.5" style="226" customWidth="1"/>
    <col min="4335" max="4335" width="16.69921875" style="226" customWidth="1"/>
    <col min="4336" max="4589" width="9" style="226"/>
    <col min="4590" max="4590" width="54.5" style="226" customWidth="1"/>
    <col min="4591" max="4591" width="16.69921875" style="226" customWidth="1"/>
    <col min="4592" max="4845" width="9" style="226"/>
    <col min="4846" max="4846" width="54.5" style="226" customWidth="1"/>
    <col min="4847" max="4847" width="16.69921875" style="226" customWidth="1"/>
    <col min="4848" max="5101" width="9" style="226"/>
    <col min="5102" max="5102" width="54.5" style="226" customWidth="1"/>
    <col min="5103" max="5103" width="16.69921875" style="226" customWidth="1"/>
    <col min="5104" max="5357" width="9" style="226"/>
    <col min="5358" max="5358" width="54.5" style="226" customWidth="1"/>
    <col min="5359" max="5359" width="16.69921875" style="226" customWidth="1"/>
    <col min="5360" max="5613" width="9" style="226"/>
    <col min="5614" max="5614" width="54.5" style="226" customWidth="1"/>
    <col min="5615" max="5615" width="16.69921875" style="226" customWidth="1"/>
    <col min="5616" max="5869" width="9" style="226"/>
    <col min="5870" max="5870" width="54.5" style="226" customWidth="1"/>
    <col min="5871" max="5871" width="16.69921875" style="226" customWidth="1"/>
    <col min="5872" max="6125" width="9" style="226"/>
    <col min="6126" max="6126" width="54.5" style="226" customWidth="1"/>
    <col min="6127" max="6127" width="16.69921875" style="226" customWidth="1"/>
    <col min="6128" max="6381" width="9" style="226"/>
    <col min="6382" max="6382" width="54.5" style="226" customWidth="1"/>
    <col min="6383" max="6383" width="16.69921875" style="226" customWidth="1"/>
    <col min="6384" max="6637" width="9" style="226"/>
    <col min="6638" max="6638" width="54.5" style="226" customWidth="1"/>
    <col min="6639" max="6639" width="16.69921875" style="226" customWidth="1"/>
    <col min="6640" max="6893" width="9" style="226"/>
    <col min="6894" max="6894" width="54.5" style="226" customWidth="1"/>
    <col min="6895" max="6895" width="16.69921875" style="226" customWidth="1"/>
    <col min="6896" max="7149" width="9" style="226"/>
    <col min="7150" max="7150" width="54.5" style="226" customWidth="1"/>
    <col min="7151" max="7151" width="16.69921875" style="226" customWidth="1"/>
    <col min="7152" max="7405" width="9" style="226"/>
    <col min="7406" max="7406" width="54.5" style="226" customWidth="1"/>
    <col min="7407" max="7407" width="16.69921875" style="226" customWidth="1"/>
    <col min="7408" max="7661" width="9" style="226"/>
    <col min="7662" max="7662" width="54.5" style="226" customWidth="1"/>
    <col min="7663" max="7663" width="16.69921875" style="226" customWidth="1"/>
    <col min="7664" max="7917" width="9" style="226"/>
    <col min="7918" max="7918" width="54.5" style="226" customWidth="1"/>
    <col min="7919" max="7919" width="16.69921875" style="226" customWidth="1"/>
    <col min="7920" max="8173" width="9" style="226"/>
    <col min="8174" max="8174" width="54.5" style="226" customWidth="1"/>
    <col min="8175" max="8175" width="16.69921875" style="226" customWidth="1"/>
    <col min="8176" max="8429" width="9" style="226"/>
    <col min="8430" max="8430" width="54.5" style="226" customWidth="1"/>
    <col min="8431" max="8431" width="16.69921875" style="226" customWidth="1"/>
    <col min="8432" max="8685" width="9" style="226"/>
    <col min="8686" max="8686" width="54.5" style="226" customWidth="1"/>
    <col min="8687" max="8687" width="16.69921875" style="226" customWidth="1"/>
    <col min="8688" max="8941" width="9" style="226"/>
    <col min="8942" max="8942" width="54.5" style="226" customWidth="1"/>
    <col min="8943" max="8943" width="16.69921875" style="226" customWidth="1"/>
    <col min="8944" max="9197" width="9" style="226"/>
    <col min="9198" max="9198" width="54.5" style="226" customWidth="1"/>
    <col min="9199" max="9199" width="16.69921875" style="226" customWidth="1"/>
    <col min="9200" max="9453" width="9" style="226"/>
    <col min="9454" max="9454" width="54.5" style="226" customWidth="1"/>
    <col min="9455" max="9455" width="16.69921875" style="226" customWidth="1"/>
    <col min="9456" max="9709" width="9" style="226"/>
    <col min="9710" max="9710" width="54.5" style="226" customWidth="1"/>
    <col min="9711" max="9711" width="16.69921875" style="226" customWidth="1"/>
    <col min="9712" max="9965" width="9" style="226"/>
    <col min="9966" max="9966" width="54.5" style="226" customWidth="1"/>
    <col min="9967" max="9967" width="16.69921875" style="226" customWidth="1"/>
    <col min="9968" max="10221" width="9" style="226"/>
    <col min="10222" max="10222" width="54.5" style="226" customWidth="1"/>
    <col min="10223" max="10223" width="16.69921875" style="226" customWidth="1"/>
    <col min="10224" max="10477" width="9" style="226"/>
    <col min="10478" max="10478" width="54.5" style="226" customWidth="1"/>
    <col min="10479" max="10479" width="16.69921875" style="226" customWidth="1"/>
    <col min="10480" max="10733" width="9" style="226"/>
    <col min="10734" max="10734" width="54.5" style="226" customWidth="1"/>
    <col min="10735" max="10735" width="16.69921875" style="226" customWidth="1"/>
    <col min="10736" max="10989" width="9" style="226"/>
    <col min="10990" max="10990" width="54.5" style="226" customWidth="1"/>
    <col min="10991" max="10991" width="16.69921875" style="226" customWidth="1"/>
    <col min="10992" max="11245" width="9" style="226"/>
    <col min="11246" max="11246" width="54.5" style="226" customWidth="1"/>
    <col min="11247" max="11247" width="16.69921875" style="226" customWidth="1"/>
    <col min="11248" max="11501" width="9" style="226"/>
    <col min="11502" max="11502" width="54.5" style="226" customWidth="1"/>
    <col min="11503" max="11503" width="16.69921875" style="226" customWidth="1"/>
    <col min="11504" max="11757" width="9" style="226"/>
    <col min="11758" max="11758" width="54.5" style="226" customWidth="1"/>
    <col min="11759" max="11759" width="16.69921875" style="226" customWidth="1"/>
    <col min="11760" max="12013" width="9" style="226"/>
    <col min="12014" max="12014" width="54.5" style="226" customWidth="1"/>
    <col min="12015" max="12015" width="16.69921875" style="226" customWidth="1"/>
    <col min="12016" max="12269" width="9" style="226"/>
    <col min="12270" max="12270" width="54.5" style="226" customWidth="1"/>
    <col min="12271" max="12271" width="16.69921875" style="226" customWidth="1"/>
    <col min="12272" max="12525" width="9" style="226"/>
    <col min="12526" max="12526" width="54.5" style="226" customWidth="1"/>
    <col min="12527" max="12527" width="16.69921875" style="226" customWidth="1"/>
    <col min="12528" max="12781" width="9" style="226"/>
    <col min="12782" max="12782" width="54.5" style="226" customWidth="1"/>
    <col min="12783" max="12783" width="16.69921875" style="226" customWidth="1"/>
    <col min="12784" max="13037" width="9" style="226"/>
    <col min="13038" max="13038" width="54.5" style="226" customWidth="1"/>
    <col min="13039" max="13039" width="16.69921875" style="226" customWidth="1"/>
    <col min="13040" max="13293" width="9" style="226"/>
    <col min="13294" max="13294" width="54.5" style="226" customWidth="1"/>
    <col min="13295" max="13295" width="16.69921875" style="226" customWidth="1"/>
    <col min="13296" max="13549" width="9" style="226"/>
    <col min="13550" max="13550" width="54.5" style="226" customWidth="1"/>
    <col min="13551" max="13551" width="16.69921875" style="226" customWidth="1"/>
    <col min="13552" max="13805" width="9" style="226"/>
    <col min="13806" max="13806" width="54.5" style="226" customWidth="1"/>
    <col min="13807" max="13807" width="16.69921875" style="226" customWidth="1"/>
    <col min="13808" max="14061" width="9" style="226"/>
    <col min="14062" max="14062" width="54.5" style="226" customWidth="1"/>
    <col min="14063" max="14063" width="16.69921875" style="226" customWidth="1"/>
    <col min="14064" max="14317" width="9" style="226"/>
    <col min="14318" max="14318" width="54.5" style="226" customWidth="1"/>
    <col min="14319" max="14319" width="16.69921875" style="226" customWidth="1"/>
    <col min="14320" max="14573" width="9" style="226"/>
    <col min="14574" max="14574" width="54.5" style="226" customWidth="1"/>
    <col min="14575" max="14575" width="16.69921875" style="226" customWidth="1"/>
    <col min="14576" max="14829" width="9" style="226"/>
    <col min="14830" max="14830" width="54.5" style="226" customWidth="1"/>
    <col min="14831" max="14831" width="16.69921875" style="226" customWidth="1"/>
    <col min="14832" max="15085" width="9" style="226"/>
    <col min="15086" max="15086" width="54.5" style="226" customWidth="1"/>
    <col min="15087" max="15087" width="16.69921875" style="226" customWidth="1"/>
    <col min="15088" max="15341" width="9" style="226"/>
    <col min="15342" max="15342" width="54.5" style="226" customWidth="1"/>
    <col min="15343" max="15343" width="16.69921875" style="226" customWidth="1"/>
    <col min="15344" max="15597" width="9" style="226"/>
    <col min="15598" max="15598" width="54.5" style="226" customWidth="1"/>
    <col min="15599" max="15599" width="16.69921875" style="226" customWidth="1"/>
    <col min="15600" max="15853" width="9" style="226"/>
    <col min="15854" max="15854" width="54.5" style="226" customWidth="1"/>
    <col min="15855" max="15855" width="16.69921875" style="226" customWidth="1"/>
    <col min="15856" max="16109" width="9" style="226"/>
    <col min="16110" max="16110" width="54.5" style="226" customWidth="1"/>
    <col min="16111" max="16111" width="16.69921875" style="226" customWidth="1"/>
    <col min="16112" max="16384" width="9" style="226"/>
  </cols>
  <sheetData>
    <row r="1" spans="1:6">
      <c r="A1" s="226" t="s">
        <v>1628</v>
      </c>
    </row>
    <row r="2" spans="1:6" ht="27" hidden="1" customHeight="1">
      <c r="A2" s="325" t="s">
        <v>132</v>
      </c>
      <c r="B2" s="325"/>
      <c r="C2" s="325"/>
      <c r="D2" s="325"/>
    </row>
    <row r="3" spans="1:6" ht="15" customHeight="1">
      <c r="A3" s="244"/>
      <c r="D3" s="245" t="s">
        <v>46</v>
      </c>
    </row>
    <row r="4" spans="1:6" ht="14.25" customHeight="1">
      <c r="A4" s="326" t="s">
        <v>47</v>
      </c>
      <c r="B4" s="328" t="s">
        <v>49</v>
      </c>
      <c r="C4" s="329" t="s">
        <v>133</v>
      </c>
      <c r="D4" s="331" t="s">
        <v>1645</v>
      </c>
    </row>
    <row r="5" spans="1:6" ht="21" hidden="1" customHeight="1">
      <c r="A5" s="327"/>
      <c r="B5" s="328"/>
      <c r="C5" s="330"/>
      <c r="D5" s="331"/>
    </row>
    <row r="6" spans="1:6">
      <c r="A6" s="246" t="s">
        <v>134</v>
      </c>
      <c r="B6" s="247">
        <v>164013</v>
      </c>
      <c r="C6" s="247">
        <v>177678</v>
      </c>
      <c r="D6" s="248">
        <f>B6/C6</f>
        <v>0.92300000000000004</v>
      </c>
      <c r="E6" s="315">
        <f>D6-1</f>
        <v>-7.6999999999999999E-2</v>
      </c>
      <c r="F6" s="316">
        <f>B6-C6</f>
        <v>-13665</v>
      </c>
    </row>
    <row r="7" spans="1:6">
      <c r="A7" s="249" t="s">
        <v>135</v>
      </c>
      <c r="B7" s="247">
        <v>9286</v>
      </c>
      <c r="C7" s="247">
        <v>8861</v>
      </c>
      <c r="D7" s="248">
        <f t="shared" ref="D7:D65" si="0">B7/C7</f>
        <v>1.048</v>
      </c>
      <c r="E7" s="315">
        <f t="shared" ref="E7:E70" si="1">D7-1</f>
        <v>4.8000000000000001E-2</v>
      </c>
      <c r="F7" s="316">
        <f t="shared" ref="F7:F70" si="2">B7-C7</f>
        <v>425</v>
      </c>
    </row>
    <row r="8" spans="1:6">
      <c r="A8" s="249" t="s">
        <v>136</v>
      </c>
      <c r="B8" s="247">
        <v>309</v>
      </c>
      <c r="C8" s="247">
        <v>360</v>
      </c>
      <c r="D8" s="248">
        <f t="shared" si="0"/>
        <v>0.85799999999999998</v>
      </c>
      <c r="E8" s="315">
        <f t="shared" si="1"/>
        <v>-0.14199999999999999</v>
      </c>
      <c r="F8" s="316">
        <f t="shared" si="2"/>
        <v>-51</v>
      </c>
    </row>
    <row r="9" spans="1:6">
      <c r="A9" s="249" t="s">
        <v>137</v>
      </c>
      <c r="B9" s="247">
        <v>309</v>
      </c>
      <c r="C9" s="247">
        <v>318</v>
      </c>
      <c r="D9" s="248">
        <f t="shared" si="0"/>
        <v>0.97199999999999998</v>
      </c>
      <c r="E9" s="315">
        <f t="shared" si="1"/>
        <v>-2.8000000000000001E-2</v>
      </c>
      <c r="F9" s="316">
        <f t="shared" si="2"/>
        <v>-9</v>
      </c>
    </row>
    <row r="10" spans="1:6" hidden="1">
      <c r="A10" s="249" t="s">
        <v>138</v>
      </c>
      <c r="B10" s="247"/>
      <c r="C10" s="247"/>
      <c r="D10" s="248"/>
      <c r="E10" s="315">
        <f t="shared" si="1"/>
        <v>-1</v>
      </c>
      <c r="F10" s="316">
        <f t="shared" si="2"/>
        <v>0</v>
      </c>
    </row>
    <row r="11" spans="1:6" hidden="1">
      <c r="A11" s="249" t="s">
        <v>139</v>
      </c>
      <c r="B11" s="247"/>
      <c r="C11" s="247"/>
      <c r="D11" s="248"/>
      <c r="E11" s="315">
        <f t="shared" si="1"/>
        <v>-1</v>
      </c>
      <c r="F11" s="316">
        <f t="shared" si="2"/>
        <v>0</v>
      </c>
    </row>
    <row r="12" spans="1:6" hidden="1">
      <c r="A12" s="249" t="s">
        <v>140</v>
      </c>
      <c r="B12" s="247"/>
      <c r="C12" s="247">
        <v>42</v>
      </c>
      <c r="D12" s="248">
        <f t="shared" si="0"/>
        <v>0</v>
      </c>
      <c r="E12" s="315">
        <f t="shared" si="1"/>
        <v>-1</v>
      </c>
      <c r="F12" s="316">
        <f t="shared" si="2"/>
        <v>-42</v>
      </c>
    </row>
    <row r="13" spans="1:6" hidden="1">
      <c r="A13" s="249" t="s">
        <v>141</v>
      </c>
      <c r="B13" s="247"/>
      <c r="C13" s="247"/>
      <c r="D13" s="248"/>
      <c r="E13" s="315">
        <f t="shared" si="1"/>
        <v>-1</v>
      </c>
      <c r="F13" s="316">
        <f t="shared" si="2"/>
        <v>0</v>
      </c>
    </row>
    <row r="14" spans="1:6" hidden="1">
      <c r="A14" s="249" t="s">
        <v>142</v>
      </c>
      <c r="B14" s="247"/>
      <c r="C14" s="247"/>
      <c r="D14" s="248"/>
      <c r="E14" s="315">
        <f t="shared" si="1"/>
        <v>-1</v>
      </c>
      <c r="F14" s="316">
        <f t="shared" si="2"/>
        <v>0</v>
      </c>
    </row>
    <row r="15" spans="1:6" hidden="1">
      <c r="A15" s="249" t="s">
        <v>143</v>
      </c>
      <c r="B15" s="247"/>
      <c r="C15" s="247"/>
      <c r="D15" s="248"/>
      <c r="E15" s="315">
        <f t="shared" si="1"/>
        <v>-1</v>
      </c>
      <c r="F15" s="316">
        <f t="shared" si="2"/>
        <v>0</v>
      </c>
    </row>
    <row r="16" spans="1:6" hidden="1">
      <c r="A16" s="249" t="s">
        <v>144</v>
      </c>
      <c r="B16" s="247"/>
      <c r="C16" s="247"/>
      <c r="D16" s="248"/>
      <c r="E16" s="315">
        <f t="shared" si="1"/>
        <v>-1</v>
      </c>
      <c r="F16" s="316">
        <f t="shared" si="2"/>
        <v>0</v>
      </c>
    </row>
    <row r="17" spans="1:6" hidden="1">
      <c r="A17" s="249" t="s">
        <v>145</v>
      </c>
      <c r="B17" s="247"/>
      <c r="C17" s="247"/>
      <c r="D17" s="248"/>
      <c r="E17" s="315">
        <f t="shared" si="1"/>
        <v>-1</v>
      </c>
      <c r="F17" s="316">
        <f t="shared" si="2"/>
        <v>0</v>
      </c>
    </row>
    <row r="18" spans="1:6" hidden="1">
      <c r="A18" s="249" t="s">
        <v>146</v>
      </c>
      <c r="B18" s="247"/>
      <c r="C18" s="247"/>
      <c r="D18" s="248"/>
      <c r="E18" s="315">
        <f t="shared" si="1"/>
        <v>-1</v>
      </c>
      <c r="F18" s="316">
        <f t="shared" si="2"/>
        <v>0</v>
      </c>
    </row>
    <row r="19" spans="1:6" hidden="1">
      <c r="A19" s="249" t="s">
        <v>147</v>
      </c>
      <c r="B19" s="247"/>
      <c r="C19" s="247"/>
      <c r="D19" s="248"/>
      <c r="E19" s="315">
        <f t="shared" si="1"/>
        <v>-1</v>
      </c>
      <c r="F19" s="316">
        <f t="shared" si="2"/>
        <v>0</v>
      </c>
    </row>
    <row r="20" spans="1:6">
      <c r="A20" s="249" t="s">
        <v>148</v>
      </c>
      <c r="B20" s="247">
        <v>229</v>
      </c>
      <c r="C20" s="247">
        <v>299</v>
      </c>
      <c r="D20" s="248">
        <f t="shared" si="0"/>
        <v>0.76600000000000001</v>
      </c>
      <c r="E20" s="315">
        <f t="shared" si="1"/>
        <v>-0.23400000000000001</v>
      </c>
      <c r="F20" s="316">
        <f t="shared" si="2"/>
        <v>-70</v>
      </c>
    </row>
    <row r="21" spans="1:6">
      <c r="A21" s="249" t="s">
        <v>137</v>
      </c>
      <c r="B21" s="247">
        <v>229</v>
      </c>
      <c r="C21" s="247">
        <v>299</v>
      </c>
      <c r="D21" s="248">
        <f t="shared" si="0"/>
        <v>0.76600000000000001</v>
      </c>
      <c r="E21" s="315">
        <f t="shared" si="1"/>
        <v>-0.23400000000000001</v>
      </c>
      <c r="F21" s="316">
        <f t="shared" si="2"/>
        <v>-70</v>
      </c>
    </row>
    <row r="22" spans="1:6" hidden="1">
      <c r="A22" s="249" t="s">
        <v>138</v>
      </c>
      <c r="B22" s="247"/>
      <c r="C22" s="247"/>
      <c r="D22" s="248"/>
      <c r="E22" s="315">
        <f t="shared" si="1"/>
        <v>-1</v>
      </c>
      <c r="F22" s="316">
        <f t="shared" si="2"/>
        <v>0</v>
      </c>
    </row>
    <row r="23" spans="1:6" hidden="1">
      <c r="A23" s="249" t="s">
        <v>139</v>
      </c>
      <c r="B23" s="247"/>
      <c r="C23" s="247"/>
      <c r="D23" s="248"/>
      <c r="E23" s="315">
        <f t="shared" si="1"/>
        <v>-1</v>
      </c>
      <c r="F23" s="316">
        <f t="shared" si="2"/>
        <v>0</v>
      </c>
    </row>
    <row r="24" spans="1:6" hidden="1">
      <c r="A24" s="249" t="s">
        <v>149</v>
      </c>
      <c r="B24" s="247"/>
      <c r="C24" s="247"/>
      <c r="D24" s="248"/>
      <c r="E24" s="315">
        <f t="shared" si="1"/>
        <v>-1</v>
      </c>
      <c r="F24" s="316">
        <f t="shared" si="2"/>
        <v>0</v>
      </c>
    </row>
    <row r="25" spans="1:6" hidden="1">
      <c r="A25" s="249" t="s">
        <v>150</v>
      </c>
      <c r="B25" s="247"/>
      <c r="C25" s="247"/>
      <c r="D25" s="248"/>
      <c r="E25" s="315">
        <f t="shared" si="1"/>
        <v>-1</v>
      </c>
      <c r="F25" s="316">
        <f t="shared" si="2"/>
        <v>0</v>
      </c>
    </row>
    <row r="26" spans="1:6" hidden="1">
      <c r="A26" s="249" t="s">
        <v>151</v>
      </c>
      <c r="B26" s="247"/>
      <c r="C26" s="247"/>
      <c r="D26" s="248"/>
      <c r="E26" s="315">
        <f t="shared" si="1"/>
        <v>-1</v>
      </c>
      <c r="F26" s="316">
        <f t="shared" si="2"/>
        <v>0</v>
      </c>
    </row>
    <row r="27" spans="1:6" hidden="1">
      <c r="A27" s="249" t="s">
        <v>146</v>
      </c>
      <c r="B27" s="247"/>
      <c r="C27" s="247"/>
      <c r="D27" s="248"/>
      <c r="E27" s="315">
        <f t="shared" si="1"/>
        <v>-1</v>
      </c>
      <c r="F27" s="316">
        <f t="shared" si="2"/>
        <v>0</v>
      </c>
    </row>
    <row r="28" spans="1:6" hidden="1">
      <c r="A28" s="249" t="s">
        <v>152</v>
      </c>
      <c r="B28" s="247"/>
      <c r="C28" s="247"/>
      <c r="D28" s="248"/>
      <c r="E28" s="315">
        <f t="shared" si="1"/>
        <v>-1</v>
      </c>
      <c r="F28" s="316">
        <f t="shared" si="2"/>
        <v>0</v>
      </c>
    </row>
    <row r="29" spans="1:6">
      <c r="A29" s="249" t="s">
        <v>153</v>
      </c>
      <c r="B29" s="247">
        <v>1905</v>
      </c>
      <c r="C29" s="247">
        <v>2117</v>
      </c>
      <c r="D29" s="248">
        <f t="shared" si="0"/>
        <v>0.9</v>
      </c>
      <c r="E29" s="315">
        <f t="shared" si="1"/>
        <v>-0.1</v>
      </c>
      <c r="F29" s="316">
        <f t="shared" si="2"/>
        <v>-212</v>
      </c>
    </row>
    <row r="30" spans="1:6">
      <c r="A30" s="249" t="s">
        <v>137</v>
      </c>
      <c r="B30" s="247">
        <v>512</v>
      </c>
      <c r="C30" s="247">
        <v>887</v>
      </c>
      <c r="D30" s="248">
        <f t="shared" si="0"/>
        <v>0.57699999999999996</v>
      </c>
      <c r="E30" s="315">
        <f t="shared" si="1"/>
        <v>-0.42299999999999999</v>
      </c>
      <c r="F30" s="316">
        <f t="shared" si="2"/>
        <v>-375</v>
      </c>
    </row>
    <row r="31" spans="1:6" hidden="1">
      <c r="A31" s="249" t="s">
        <v>138</v>
      </c>
      <c r="B31" s="247"/>
      <c r="C31" s="247"/>
      <c r="D31" s="248"/>
      <c r="E31" s="315">
        <f t="shared" si="1"/>
        <v>-1</v>
      </c>
      <c r="F31" s="316">
        <f t="shared" si="2"/>
        <v>0</v>
      </c>
    </row>
    <row r="32" spans="1:6">
      <c r="A32" s="249" t="s">
        <v>139</v>
      </c>
      <c r="B32" s="247">
        <v>328</v>
      </c>
      <c r="C32" s="247">
        <v>946</v>
      </c>
      <c r="D32" s="248">
        <f t="shared" si="0"/>
        <v>0.34699999999999998</v>
      </c>
      <c r="E32" s="315">
        <f t="shared" si="1"/>
        <v>-0.65300000000000002</v>
      </c>
      <c r="F32" s="316">
        <f t="shared" si="2"/>
        <v>-618</v>
      </c>
    </row>
    <row r="33" spans="1:6" hidden="1">
      <c r="A33" s="249" t="s">
        <v>154</v>
      </c>
      <c r="B33" s="247"/>
      <c r="C33" s="247"/>
      <c r="D33" s="248"/>
      <c r="E33" s="315">
        <f t="shared" si="1"/>
        <v>-1</v>
      </c>
      <c r="F33" s="316">
        <f t="shared" si="2"/>
        <v>0</v>
      </c>
    </row>
    <row r="34" spans="1:6" hidden="1">
      <c r="A34" s="249" t="s">
        <v>155</v>
      </c>
      <c r="B34" s="247"/>
      <c r="C34" s="247"/>
      <c r="D34" s="248"/>
      <c r="E34" s="315">
        <f t="shared" si="1"/>
        <v>-1</v>
      </c>
      <c r="F34" s="316">
        <f t="shared" si="2"/>
        <v>0</v>
      </c>
    </row>
    <row r="35" spans="1:6" hidden="1">
      <c r="A35" s="249" t="s">
        <v>156</v>
      </c>
      <c r="B35" s="247"/>
      <c r="C35" s="247"/>
      <c r="D35" s="248"/>
      <c r="E35" s="315">
        <f t="shared" si="1"/>
        <v>-1</v>
      </c>
      <c r="F35" s="316">
        <f t="shared" si="2"/>
        <v>0</v>
      </c>
    </row>
    <row r="36" spans="1:6" hidden="1">
      <c r="A36" s="249" t="s">
        <v>157</v>
      </c>
      <c r="B36" s="247"/>
      <c r="C36" s="247"/>
      <c r="D36" s="248"/>
      <c r="E36" s="315">
        <f t="shared" si="1"/>
        <v>-1</v>
      </c>
      <c r="F36" s="316">
        <f t="shared" si="2"/>
        <v>0</v>
      </c>
    </row>
    <row r="37" spans="1:6" hidden="1">
      <c r="A37" s="249" t="s">
        <v>158</v>
      </c>
      <c r="B37" s="247">
        <v>16</v>
      </c>
      <c r="C37" s="247"/>
      <c r="D37" s="248"/>
      <c r="E37" s="315">
        <f t="shared" si="1"/>
        <v>-1</v>
      </c>
      <c r="F37" s="316">
        <f t="shared" si="2"/>
        <v>16</v>
      </c>
    </row>
    <row r="38" spans="1:6" hidden="1">
      <c r="A38" s="249" t="s">
        <v>159</v>
      </c>
      <c r="B38" s="247"/>
      <c r="C38" s="247"/>
      <c r="D38" s="248"/>
      <c r="E38" s="315">
        <f t="shared" si="1"/>
        <v>-1</v>
      </c>
      <c r="F38" s="316">
        <f t="shared" si="2"/>
        <v>0</v>
      </c>
    </row>
    <row r="39" spans="1:6">
      <c r="A39" s="249" t="s">
        <v>146</v>
      </c>
      <c r="B39" s="247">
        <v>1049</v>
      </c>
      <c r="C39" s="247">
        <v>62</v>
      </c>
      <c r="D39" s="248">
        <f t="shared" si="0"/>
        <v>16.919</v>
      </c>
      <c r="E39" s="315">
        <f t="shared" si="1"/>
        <v>15.919</v>
      </c>
      <c r="F39" s="316">
        <f t="shared" si="2"/>
        <v>987</v>
      </c>
    </row>
    <row r="40" spans="1:6" hidden="1">
      <c r="A40" s="249" t="s">
        <v>160</v>
      </c>
      <c r="B40" s="247"/>
      <c r="C40" s="247">
        <v>222</v>
      </c>
      <c r="D40" s="248">
        <f t="shared" si="0"/>
        <v>0</v>
      </c>
      <c r="E40" s="315">
        <f t="shared" si="1"/>
        <v>-1</v>
      </c>
      <c r="F40" s="316">
        <f t="shared" si="2"/>
        <v>-222</v>
      </c>
    </row>
    <row r="41" spans="1:6">
      <c r="A41" s="249" t="s">
        <v>161</v>
      </c>
      <c r="B41" s="247">
        <v>473</v>
      </c>
      <c r="C41" s="247">
        <v>562</v>
      </c>
      <c r="D41" s="248">
        <f t="shared" si="0"/>
        <v>0.84199999999999997</v>
      </c>
      <c r="E41" s="315">
        <f t="shared" si="1"/>
        <v>-0.158</v>
      </c>
      <c r="F41" s="316">
        <f t="shared" si="2"/>
        <v>-89</v>
      </c>
    </row>
    <row r="42" spans="1:6">
      <c r="A42" s="249" t="s">
        <v>137</v>
      </c>
      <c r="B42" s="247">
        <v>165</v>
      </c>
      <c r="C42" s="247">
        <v>334</v>
      </c>
      <c r="D42" s="248">
        <f t="shared" si="0"/>
        <v>0.49399999999999999</v>
      </c>
      <c r="E42" s="315">
        <f t="shared" si="1"/>
        <v>-0.50600000000000001</v>
      </c>
      <c r="F42" s="316">
        <f t="shared" si="2"/>
        <v>-169</v>
      </c>
    </row>
    <row r="43" spans="1:6" hidden="1">
      <c r="A43" s="249" t="s">
        <v>138</v>
      </c>
      <c r="B43" s="247"/>
      <c r="C43" s="247"/>
      <c r="D43" s="248"/>
      <c r="E43" s="315">
        <f t="shared" si="1"/>
        <v>-1</v>
      </c>
      <c r="F43" s="316">
        <f t="shared" si="2"/>
        <v>0</v>
      </c>
    </row>
    <row r="44" spans="1:6" hidden="1">
      <c r="A44" s="249" t="s">
        <v>139</v>
      </c>
      <c r="B44" s="247"/>
      <c r="C44" s="247"/>
      <c r="D44" s="248"/>
      <c r="E44" s="315">
        <f t="shared" si="1"/>
        <v>-1</v>
      </c>
      <c r="F44" s="316">
        <f t="shared" si="2"/>
        <v>0</v>
      </c>
    </row>
    <row r="45" spans="1:6" hidden="1">
      <c r="A45" s="249" t="s">
        <v>162</v>
      </c>
      <c r="B45" s="247">
        <v>165</v>
      </c>
      <c r="C45" s="247"/>
      <c r="D45" s="248"/>
      <c r="E45" s="315">
        <f t="shared" si="1"/>
        <v>-1</v>
      </c>
      <c r="F45" s="316">
        <f t="shared" si="2"/>
        <v>165</v>
      </c>
    </row>
    <row r="46" spans="1:6" hidden="1">
      <c r="A46" s="249" t="s">
        <v>163</v>
      </c>
      <c r="B46" s="247"/>
      <c r="C46" s="247"/>
      <c r="D46" s="248"/>
      <c r="E46" s="315">
        <f t="shared" si="1"/>
        <v>-1</v>
      </c>
      <c r="F46" s="316">
        <f t="shared" si="2"/>
        <v>0</v>
      </c>
    </row>
    <row r="47" spans="1:6" hidden="1">
      <c r="A47" s="249" t="s">
        <v>164</v>
      </c>
      <c r="B47" s="247"/>
      <c r="C47" s="247"/>
      <c r="D47" s="248"/>
      <c r="E47" s="315">
        <f t="shared" si="1"/>
        <v>-1</v>
      </c>
      <c r="F47" s="316">
        <f t="shared" si="2"/>
        <v>0</v>
      </c>
    </row>
    <row r="48" spans="1:6" hidden="1">
      <c r="A48" s="249" t="s">
        <v>165</v>
      </c>
      <c r="B48" s="247"/>
      <c r="C48" s="247"/>
      <c r="D48" s="248"/>
      <c r="E48" s="315">
        <f t="shared" si="1"/>
        <v>-1</v>
      </c>
      <c r="F48" s="316">
        <f t="shared" si="2"/>
        <v>0</v>
      </c>
    </row>
    <row r="49" spans="1:6">
      <c r="A49" s="249" t="s">
        <v>166</v>
      </c>
      <c r="B49" s="247">
        <v>143</v>
      </c>
      <c r="C49" s="247">
        <v>228</v>
      </c>
      <c r="D49" s="248">
        <f t="shared" si="0"/>
        <v>0.627</v>
      </c>
      <c r="E49" s="315">
        <f t="shared" si="1"/>
        <v>-0.373</v>
      </c>
      <c r="F49" s="316">
        <f t="shared" si="2"/>
        <v>-85</v>
      </c>
    </row>
    <row r="50" spans="1:6" hidden="1">
      <c r="A50" s="249" t="s">
        <v>167</v>
      </c>
      <c r="B50" s="247"/>
      <c r="C50" s="247"/>
      <c r="D50" s="248"/>
      <c r="E50" s="315">
        <f t="shared" si="1"/>
        <v>-1</v>
      </c>
      <c r="F50" s="316">
        <f t="shared" si="2"/>
        <v>0</v>
      </c>
    </row>
    <row r="51" spans="1:6" hidden="1">
      <c r="A51" s="249" t="s">
        <v>146</v>
      </c>
      <c r="B51" s="247"/>
      <c r="C51" s="247"/>
      <c r="D51" s="248"/>
      <c r="E51" s="315">
        <f t="shared" si="1"/>
        <v>-1</v>
      </c>
      <c r="F51" s="316">
        <f t="shared" si="2"/>
        <v>0</v>
      </c>
    </row>
    <row r="52" spans="1:6" hidden="1">
      <c r="A52" s="249" t="s">
        <v>168</v>
      </c>
      <c r="B52" s="247"/>
      <c r="C52" s="247"/>
      <c r="D52" s="248"/>
      <c r="E52" s="315">
        <f t="shared" si="1"/>
        <v>-1</v>
      </c>
      <c r="F52" s="316">
        <f t="shared" si="2"/>
        <v>0</v>
      </c>
    </row>
    <row r="53" spans="1:6">
      <c r="A53" s="249" t="s">
        <v>169</v>
      </c>
      <c r="B53" s="247">
        <v>347</v>
      </c>
      <c r="C53" s="247">
        <v>350</v>
      </c>
      <c r="D53" s="248">
        <f t="shared" si="0"/>
        <v>0.99099999999999999</v>
      </c>
      <c r="E53" s="315">
        <f t="shared" si="1"/>
        <v>-8.9999999999999993E-3</v>
      </c>
      <c r="F53" s="316">
        <f t="shared" si="2"/>
        <v>-3</v>
      </c>
    </row>
    <row r="54" spans="1:6">
      <c r="A54" s="249" t="s">
        <v>137</v>
      </c>
      <c r="B54" s="247">
        <v>248</v>
      </c>
      <c r="C54" s="247">
        <v>250</v>
      </c>
      <c r="D54" s="248">
        <f t="shared" si="0"/>
        <v>0.99199999999999999</v>
      </c>
      <c r="E54" s="315">
        <f t="shared" si="1"/>
        <v>-8.0000000000000002E-3</v>
      </c>
      <c r="F54" s="316">
        <f t="shared" si="2"/>
        <v>-2</v>
      </c>
    </row>
    <row r="55" spans="1:6" hidden="1">
      <c r="A55" s="249" t="s">
        <v>138</v>
      </c>
      <c r="B55" s="247"/>
      <c r="C55" s="247"/>
      <c r="D55" s="248"/>
      <c r="E55" s="315">
        <f t="shared" si="1"/>
        <v>-1</v>
      </c>
      <c r="F55" s="316">
        <f t="shared" si="2"/>
        <v>0</v>
      </c>
    </row>
    <row r="56" spans="1:6" hidden="1">
      <c r="A56" s="249" t="s">
        <v>139</v>
      </c>
      <c r="B56" s="247"/>
      <c r="C56" s="247"/>
      <c r="D56" s="248"/>
      <c r="E56" s="315">
        <f t="shared" si="1"/>
        <v>-1</v>
      </c>
      <c r="F56" s="316">
        <f t="shared" si="2"/>
        <v>0</v>
      </c>
    </row>
    <row r="57" spans="1:6" hidden="1">
      <c r="A57" s="249" t="s">
        <v>170</v>
      </c>
      <c r="B57" s="247"/>
      <c r="C57" s="247"/>
      <c r="D57" s="248"/>
      <c r="E57" s="315">
        <f t="shared" si="1"/>
        <v>-1</v>
      </c>
      <c r="F57" s="316">
        <f t="shared" si="2"/>
        <v>0</v>
      </c>
    </row>
    <row r="58" spans="1:6" hidden="1">
      <c r="A58" s="249" t="s">
        <v>171</v>
      </c>
      <c r="B58" s="247"/>
      <c r="C58" s="247">
        <v>15</v>
      </c>
      <c r="D58" s="248">
        <f t="shared" si="0"/>
        <v>0</v>
      </c>
      <c r="E58" s="315">
        <f t="shared" si="1"/>
        <v>-1</v>
      </c>
      <c r="F58" s="316">
        <f t="shared" si="2"/>
        <v>-15</v>
      </c>
    </row>
    <row r="59" spans="1:6" hidden="1">
      <c r="A59" s="249" t="s">
        <v>172</v>
      </c>
      <c r="B59" s="247"/>
      <c r="C59" s="247"/>
      <c r="D59" s="248"/>
      <c r="E59" s="315">
        <f t="shared" si="1"/>
        <v>-1</v>
      </c>
      <c r="F59" s="316">
        <f t="shared" si="2"/>
        <v>0</v>
      </c>
    </row>
    <row r="60" spans="1:6">
      <c r="A60" s="249" t="s">
        <v>173</v>
      </c>
      <c r="B60" s="247">
        <v>99</v>
      </c>
      <c r="C60" s="247">
        <v>85</v>
      </c>
      <c r="D60" s="248">
        <f t="shared" si="0"/>
        <v>1.165</v>
      </c>
      <c r="E60" s="315">
        <f t="shared" si="1"/>
        <v>0.16500000000000001</v>
      </c>
      <c r="F60" s="316">
        <f t="shared" si="2"/>
        <v>14</v>
      </c>
    </row>
    <row r="61" spans="1:6" hidden="1">
      <c r="A61" s="249" t="s">
        <v>174</v>
      </c>
      <c r="B61" s="247"/>
      <c r="C61" s="247"/>
      <c r="D61" s="248"/>
      <c r="E61" s="315">
        <f t="shared" si="1"/>
        <v>-1</v>
      </c>
      <c r="F61" s="316">
        <f t="shared" si="2"/>
        <v>0</v>
      </c>
    </row>
    <row r="62" spans="1:6" hidden="1">
      <c r="A62" s="249" t="s">
        <v>146</v>
      </c>
      <c r="B62" s="247"/>
      <c r="C62" s="247"/>
      <c r="D62" s="248"/>
      <c r="E62" s="315">
        <f t="shared" si="1"/>
        <v>-1</v>
      </c>
      <c r="F62" s="316">
        <f t="shared" si="2"/>
        <v>0</v>
      </c>
    </row>
    <row r="63" spans="1:6" hidden="1">
      <c r="A63" s="249" t="s">
        <v>175</v>
      </c>
      <c r="B63" s="247"/>
      <c r="C63" s="247"/>
      <c r="D63" s="248"/>
      <c r="E63" s="315">
        <f t="shared" si="1"/>
        <v>-1</v>
      </c>
      <c r="F63" s="316">
        <f t="shared" si="2"/>
        <v>0</v>
      </c>
    </row>
    <row r="64" spans="1:6">
      <c r="A64" s="249" t="s">
        <v>176</v>
      </c>
      <c r="B64" s="247">
        <v>1158</v>
      </c>
      <c r="C64" s="247">
        <v>578</v>
      </c>
      <c r="D64" s="248">
        <f t="shared" si="0"/>
        <v>2.0030000000000001</v>
      </c>
      <c r="E64" s="315">
        <f t="shared" si="1"/>
        <v>1.0029999999999999</v>
      </c>
      <c r="F64" s="316">
        <f t="shared" si="2"/>
        <v>580</v>
      </c>
    </row>
    <row r="65" spans="1:6">
      <c r="A65" s="249" t="s">
        <v>137</v>
      </c>
      <c r="B65" s="247">
        <v>424</v>
      </c>
      <c r="C65" s="247">
        <v>488</v>
      </c>
      <c r="D65" s="248">
        <f t="shared" si="0"/>
        <v>0.86899999999999999</v>
      </c>
      <c r="E65" s="315">
        <f t="shared" si="1"/>
        <v>-0.13100000000000001</v>
      </c>
      <c r="F65" s="316">
        <f t="shared" si="2"/>
        <v>-64</v>
      </c>
    </row>
    <row r="66" spans="1:6" hidden="1">
      <c r="A66" s="249" t="s">
        <v>138</v>
      </c>
      <c r="B66" s="247">
        <v>3</v>
      </c>
      <c r="C66" s="247"/>
      <c r="D66" s="248"/>
      <c r="E66" s="315">
        <f t="shared" si="1"/>
        <v>-1</v>
      </c>
      <c r="F66" s="316">
        <f t="shared" si="2"/>
        <v>3</v>
      </c>
    </row>
    <row r="67" spans="1:6" hidden="1">
      <c r="A67" s="249" t="s">
        <v>139</v>
      </c>
      <c r="B67" s="247"/>
      <c r="C67" s="247"/>
      <c r="D67" s="248"/>
      <c r="E67" s="315">
        <f t="shared" si="1"/>
        <v>-1</v>
      </c>
      <c r="F67" s="316">
        <f t="shared" si="2"/>
        <v>0</v>
      </c>
    </row>
    <row r="68" spans="1:6" hidden="1">
      <c r="A68" s="249" t="s">
        <v>177</v>
      </c>
      <c r="B68" s="247"/>
      <c r="C68" s="247"/>
      <c r="D68" s="248"/>
      <c r="E68" s="315">
        <f t="shared" si="1"/>
        <v>-1</v>
      </c>
      <c r="F68" s="316">
        <f t="shared" si="2"/>
        <v>0</v>
      </c>
    </row>
    <row r="69" spans="1:6" hidden="1">
      <c r="A69" s="249" t="s">
        <v>178</v>
      </c>
      <c r="B69" s="247"/>
      <c r="C69" s="247"/>
      <c r="D69" s="248"/>
      <c r="E69" s="315">
        <f t="shared" si="1"/>
        <v>-1</v>
      </c>
      <c r="F69" s="316">
        <f t="shared" si="2"/>
        <v>0</v>
      </c>
    </row>
    <row r="70" spans="1:6" hidden="1">
      <c r="A70" s="249" t="s">
        <v>179</v>
      </c>
      <c r="B70" s="247"/>
      <c r="C70" s="247"/>
      <c r="D70" s="248"/>
      <c r="E70" s="315">
        <f t="shared" si="1"/>
        <v>-1</v>
      </c>
      <c r="F70" s="316">
        <f t="shared" si="2"/>
        <v>0</v>
      </c>
    </row>
    <row r="71" spans="1:6">
      <c r="A71" s="249" t="s">
        <v>180</v>
      </c>
      <c r="B71" s="247">
        <v>156</v>
      </c>
      <c r="C71" s="247">
        <v>60</v>
      </c>
      <c r="D71" s="248">
        <f t="shared" ref="D71:D126" si="3">B71/C71</f>
        <v>2.6</v>
      </c>
      <c r="E71" s="315">
        <f t="shared" ref="E71:E134" si="4">D71-1</f>
        <v>1.6</v>
      </c>
      <c r="F71" s="316">
        <f t="shared" ref="F71:F134" si="5">B71-C71</f>
        <v>96</v>
      </c>
    </row>
    <row r="72" spans="1:6">
      <c r="A72" s="249" t="s">
        <v>181</v>
      </c>
      <c r="B72" s="247">
        <v>173</v>
      </c>
      <c r="C72" s="247">
        <v>30</v>
      </c>
      <c r="D72" s="248">
        <f t="shared" si="3"/>
        <v>5.7670000000000003</v>
      </c>
      <c r="E72" s="315">
        <f t="shared" si="4"/>
        <v>4.7670000000000003</v>
      </c>
      <c r="F72" s="316">
        <f t="shared" si="5"/>
        <v>143</v>
      </c>
    </row>
    <row r="73" spans="1:6" hidden="1">
      <c r="A73" s="249" t="s">
        <v>146</v>
      </c>
      <c r="B73" s="247"/>
      <c r="C73" s="247"/>
      <c r="D73" s="248"/>
      <c r="E73" s="315">
        <f t="shared" si="4"/>
        <v>-1</v>
      </c>
      <c r="F73" s="316">
        <f t="shared" si="5"/>
        <v>0</v>
      </c>
    </row>
    <row r="74" spans="1:6" hidden="1">
      <c r="A74" s="249" t="s">
        <v>182</v>
      </c>
      <c r="B74" s="247">
        <v>402</v>
      </c>
      <c r="C74" s="247"/>
      <c r="D74" s="248"/>
      <c r="E74" s="315">
        <f t="shared" si="4"/>
        <v>-1</v>
      </c>
      <c r="F74" s="316">
        <f t="shared" si="5"/>
        <v>402</v>
      </c>
    </row>
    <row r="75" spans="1:6">
      <c r="A75" s="249" t="s">
        <v>183</v>
      </c>
      <c r="B75" s="247">
        <v>439</v>
      </c>
      <c r="C75" s="247">
        <v>342</v>
      </c>
      <c r="D75" s="248">
        <f t="shared" si="3"/>
        <v>1.284</v>
      </c>
      <c r="E75" s="315">
        <f t="shared" si="4"/>
        <v>0.28399999999999997</v>
      </c>
      <c r="F75" s="316">
        <f t="shared" si="5"/>
        <v>97</v>
      </c>
    </row>
    <row r="76" spans="1:6" hidden="1">
      <c r="A76" s="249" t="s">
        <v>137</v>
      </c>
      <c r="B76" s="247"/>
      <c r="C76" s="247"/>
      <c r="D76" s="248"/>
      <c r="E76" s="315">
        <f t="shared" si="4"/>
        <v>-1</v>
      </c>
      <c r="F76" s="316">
        <f t="shared" si="5"/>
        <v>0</v>
      </c>
    </row>
    <row r="77" spans="1:6" hidden="1">
      <c r="A77" s="249" t="s">
        <v>138</v>
      </c>
      <c r="B77" s="247"/>
      <c r="C77" s="247"/>
      <c r="D77" s="248"/>
      <c r="E77" s="315">
        <f t="shared" si="4"/>
        <v>-1</v>
      </c>
      <c r="F77" s="316">
        <f t="shared" si="5"/>
        <v>0</v>
      </c>
    </row>
    <row r="78" spans="1:6" hidden="1">
      <c r="A78" s="249" t="s">
        <v>139</v>
      </c>
      <c r="B78" s="247"/>
      <c r="C78" s="247"/>
      <c r="D78" s="248"/>
      <c r="E78" s="315">
        <f t="shared" si="4"/>
        <v>-1</v>
      </c>
      <c r="F78" s="316">
        <f t="shared" si="5"/>
        <v>0</v>
      </c>
    </row>
    <row r="79" spans="1:6" hidden="1">
      <c r="A79" s="249" t="s">
        <v>184</v>
      </c>
      <c r="B79" s="247"/>
      <c r="C79" s="247"/>
      <c r="D79" s="248"/>
      <c r="E79" s="315">
        <f t="shared" si="4"/>
        <v>-1</v>
      </c>
      <c r="F79" s="316">
        <f t="shared" si="5"/>
        <v>0</v>
      </c>
    </row>
    <row r="80" spans="1:6" hidden="1">
      <c r="A80" s="249" t="s">
        <v>185</v>
      </c>
      <c r="B80" s="247"/>
      <c r="C80" s="247"/>
      <c r="D80" s="248"/>
      <c r="E80" s="315">
        <f t="shared" si="4"/>
        <v>-1</v>
      </c>
      <c r="F80" s="316">
        <f t="shared" si="5"/>
        <v>0</v>
      </c>
    </row>
    <row r="81" spans="1:6">
      <c r="A81" s="249" t="s">
        <v>186</v>
      </c>
      <c r="B81" s="247">
        <v>439</v>
      </c>
      <c r="C81" s="247">
        <v>342</v>
      </c>
      <c r="D81" s="248">
        <f t="shared" si="3"/>
        <v>1.284</v>
      </c>
      <c r="E81" s="315">
        <f t="shared" si="4"/>
        <v>0.28399999999999997</v>
      </c>
      <c r="F81" s="316">
        <f t="shared" si="5"/>
        <v>97</v>
      </c>
    </row>
    <row r="82" spans="1:6" hidden="1">
      <c r="A82" s="249" t="s">
        <v>187</v>
      </c>
      <c r="B82" s="247"/>
      <c r="C82" s="247"/>
      <c r="D82" s="248"/>
      <c r="E82" s="315">
        <f t="shared" si="4"/>
        <v>-1</v>
      </c>
      <c r="F82" s="316">
        <f t="shared" si="5"/>
        <v>0</v>
      </c>
    </row>
    <row r="83" spans="1:6" hidden="1">
      <c r="A83" s="249" t="s">
        <v>188</v>
      </c>
      <c r="B83" s="247"/>
      <c r="C83" s="247"/>
      <c r="D83" s="248"/>
      <c r="E83" s="315">
        <f t="shared" si="4"/>
        <v>-1</v>
      </c>
      <c r="F83" s="316">
        <f t="shared" si="5"/>
        <v>0</v>
      </c>
    </row>
    <row r="84" spans="1:6" hidden="1">
      <c r="A84" s="249" t="s">
        <v>180</v>
      </c>
      <c r="B84" s="247"/>
      <c r="C84" s="247"/>
      <c r="D84" s="248"/>
      <c r="E84" s="315">
        <f t="shared" si="4"/>
        <v>-1</v>
      </c>
      <c r="F84" s="316">
        <f t="shared" si="5"/>
        <v>0</v>
      </c>
    </row>
    <row r="85" spans="1:6" hidden="1">
      <c r="A85" s="249" t="s">
        <v>146</v>
      </c>
      <c r="B85" s="247"/>
      <c r="C85" s="247"/>
      <c r="D85" s="248"/>
      <c r="E85" s="315">
        <f t="shared" si="4"/>
        <v>-1</v>
      </c>
      <c r="F85" s="316">
        <f t="shared" si="5"/>
        <v>0</v>
      </c>
    </row>
    <row r="86" spans="1:6" hidden="1">
      <c r="A86" s="249" t="s">
        <v>189</v>
      </c>
      <c r="B86" s="247"/>
      <c r="C86" s="247"/>
      <c r="D86" s="248"/>
      <c r="E86" s="315">
        <f t="shared" si="4"/>
        <v>-1</v>
      </c>
      <c r="F86" s="316">
        <f t="shared" si="5"/>
        <v>0</v>
      </c>
    </row>
    <row r="87" spans="1:6">
      <c r="A87" s="249" t="s">
        <v>190</v>
      </c>
      <c r="B87" s="247">
        <v>269</v>
      </c>
      <c r="C87" s="247">
        <v>269</v>
      </c>
      <c r="D87" s="248">
        <f t="shared" si="3"/>
        <v>1</v>
      </c>
      <c r="E87" s="315">
        <f t="shared" si="4"/>
        <v>0</v>
      </c>
      <c r="F87" s="316">
        <f t="shared" si="5"/>
        <v>0</v>
      </c>
    </row>
    <row r="88" spans="1:6">
      <c r="A88" s="249" t="s">
        <v>137</v>
      </c>
      <c r="B88" s="247">
        <v>245</v>
      </c>
      <c r="C88" s="247">
        <v>269</v>
      </c>
      <c r="D88" s="248">
        <f t="shared" si="3"/>
        <v>0.91100000000000003</v>
      </c>
      <c r="E88" s="315">
        <f t="shared" si="4"/>
        <v>-8.8999999999999996E-2</v>
      </c>
      <c r="F88" s="316">
        <f t="shared" si="5"/>
        <v>-24</v>
      </c>
    </row>
    <row r="89" spans="1:6" hidden="1">
      <c r="A89" s="249" t="s">
        <v>138</v>
      </c>
      <c r="B89" s="247"/>
      <c r="C89" s="247"/>
      <c r="D89" s="248"/>
      <c r="E89" s="315">
        <f t="shared" si="4"/>
        <v>-1</v>
      </c>
      <c r="F89" s="316">
        <f t="shared" si="5"/>
        <v>0</v>
      </c>
    </row>
    <row r="90" spans="1:6" hidden="1">
      <c r="A90" s="249" t="s">
        <v>139</v>
      </c>
      <c r="B90" s="247"/>
      <c r="C90" s="247"/>
      <c r="D90" s="248"/>
      <c r="E90" s="315">
        <f t="shared" si="4"/>
        <v>-1</v>
      </c>
      <c r="F90" s="316">
        <f t="shared" si="5"/>
        <v>0</v>
      </c>
    </row>
    <row r="91" spans="1:6" hidden="1">
      <c r="A91" s="249" t="s">
        <v>191</v>
      </c>
      <c r="B91" s="247">
        <v>6</v>
      </c>
      <c r="C91" s="247"/>
      <c r="D91" s="248"/>
      <c r="E91" s="315">
        <f t="shared" si="4"/>
        <v>-1</v>
      </c>
      <c r="F91" s="316">
        <f t="shared" si="5"/>
        <v>6</v>
      </c>
    </row>
    <row r="92" spans="1:6" hidden="1">
      <c r="A92" s="249" t="s">
        <v>192</v>
      </c>
      <c r="B92" s="247"/>
      <c r="C92" s="247"/>
      <c r="D92" s="248"/>
      <c r="E92" s="315">
        <f t="shared" si="4"/>
        <v>-1</v>
      </c>
      <c r="F92" s="316">
        <f t="shared" si="5"/>
        <v>0</v>
      </c>
    </row>
    <row r="93" spans="1:6" hidden="1">
      <c r="A93" s="249" t="s">
        <v>180</v>
      </c>
      <c r="B93" s="247"/>
      <c r="C93" s="247"/>
      <c r="D93" s="248"/>
      <c r="E93" s="315">
        <f t="shared" si="4"/>
        <v>-1</v>
      </c>
      <c r="F93" s="316">
        <f t="shared" si="5"/>
        <v>0</v>
      </c>
    </row>
    <row r="94" spans="1:6" hidden="1">
      <c r="A94" s="249" t="s">
        <v>146</v>
      </c>
      <c r="B94" s="247"/>
      <c r="C94" s="247"/>
      <c r="D94" s="248"/>
      <c r="E94" s="315">
        <f t="shared" si="4"/>
        <v>-1</v>
      </c>
      <c r="F94" s="316">
        <f t="shared" si="5"/>
        <v>0</v>
      </c>
    </row>
    <row r="95" spans="1:6" hidden="1">
      <c r="A95" s="249" t="s">
        <v>193</v>
      </c>
      <c r="B95" s="247">
        <v>18</v>
      </c>
      <c r="C95" s="247"/>
      <c r="D95" s="248"/>
      <c r="E95" s="315">
        <f t="shared" si="4"/>
        <v>-1</v>
      </c>
      <c r="F95" s="316">
        <f t="shared" si="5"/>
        <v>18</v>
      </c>
    </row>
    <row r="96" spans="1:6" hidden="1">
      <c r="A96" s="249" t="s">
        <v>194</v>
      </c>
      <c r="B96" s="247"/>
      <c r="C96" s="247"/>
      <c r="D96" s="248"/>
      <c r="E96" s="315">
        <f t="shared" si="4"/>
        <v>-1</v>
      </c>
      <c r="F96" s="316">
        <f t="shared" si="5"/>
        <v>0</v>
      </c>
    </row>
    <row r="97" spans="1:6" hidden="1">
      <c r="A97" s="249" t="s">
        <v>137</v>
      </c>
      <c r="B97" s="247"/>
      <c r="C97" s="247"/>
      <c r="D97" s="248"/>
      <c r="E97" s="315">
        <f t="shared" si="4"/>
        <v>-1</v>
      </c>
      <c r="F97" s="316">
        <f t="shared" si="5"/>
        <v>0</v>
      </c>
    </row>
    <row r="98" spans="1:6" hidden="1">
      <c r="A98" s="249" t="s">
        <v>138</v>
      </c>
      <c r="B98" s="247"/>
      <c r="C98" s="247"/>
      <c r="D98" s="248"/>
      <c r="E98" s="315">
        <f t="shared" si="4"/>
        <v>-1</v>
      </c>
      <c r="F98" s="316">
        <f t="shared" si="5"/>
        <v>0</v>
      </c>
    </row>
    <row r="99" spans="1:6" hidden="1">
      <c r="A99" s="249" t="s">
        <v>139</v>
      </c>
      <c r="B99" s="247"/>
      <c r="C99" s="247"/>
      <c r="D99" s="248"/>
      <c r="E99" s="315">
        <f t="shared" si="4"/>
        <v>-1</v>
      </c>
      <c r="F99" s="316">
        <f t="shared" si="5"/>
        <v>0</v>
      </c>
    </row>
    <row r="100" spans="1:6" hidden="1">
      <c r="A100" s="249" t="s">
        <v>195</v>
      </c>
      <c r="B100" s="247"/>
      <c r="C100" s="247"/>
      <c r="D100" s="248"/>
      <c r="E100" s="315">
        <f t="shared" si="4"/>
        <v>-1</v>
      </c>
      <c r="F100" s="316">
        <f t="shared" si="5"/>
        <v>0</v>
      </c>
    </row>
    <row r="101" spans="1:6" hidden="1">
      <c r="A101" s="249" t="s">
        <v>196</v>
      </c>
      <c r="B101" s="247"/>
      <c r="C101" s="247"/>
      <c r="D101" s="248"/>
      <c r="E101" s="315">
        <f t="shared" si="4"/>
        <v>-1</v>
      </c>
      <c r="F101" s="316">
        <f t="shared" si="5"/>
        <v>0</v>
      </c>
    </row>
    <row r="102" spans="1:6" hidden="1">
      <c r="A102" s="249" t="s">
        <v>197</v>
      </c>
      <c r="B102" s="247"/>
      <c r="C102" s="247"/>
      <c r="D102" s="248"/>
      <c r="E102" s="315">
        <f t="shared" si="4"/>
        <v>-1</v>
      </c>
      <c r="F102" s="316">
        <f t="shared" si="5"/>
        <v>0</v>
      </c>
    </row>
    <row r="103" spans="1:6" hidden="1">
      <c r="A103" s="249" t="s">
        <v>180</v>
      </c>
      <c r="B103" s="247"/>
      <c r="C103" s="247"/>
      <c r="D103" s="248"/>
      <c r="E103" s="315">
        <f t="shared" si="4"/>
        <v>-1</v>
      </c>
      <c r="F103" s="316">
        <f t="shared" si="5"/>
        <v>0</v>
      </c>
    </row>
    <row r="104" spans="1:6" hidden="1">
      <c r="A104" s="249" t="s">
        <v>146</v>
      </c>
      <c r="B104" s="247"/>
      <c r="C104" s="247"/>
      <c r="D104" s="248"/>
      <c r="E104" s="315">
        <f t="shared" si="4"/>
        <v>-1</v>
      </c>
      <c r="F104" s="316">
        <f t="shared" si="5"/>
        <v>0</v>
      </c>
    </row>
    <row r="105" spans="1:6" hidden="1">
      <c r="A105" s="249" t="s">
        <v>198</v>
      </c>
      <c r="B105" s="247"/>
      <c r="C105" s="247"/>
      <c r="D105" s="248"/>
      <c r="E105" s="315">
        <f t="shared" si="4"/>
        <v>-1</v>
      </c>
      <c r="F105" s="316">
        <f t="shared" si="5"/>
        <v>0</v>
      </c>
    </row>
    <row r="106" spans="1:6">
      <c r="A106" s="249" t="s">
        <v>199</v>
      </c>
      <c r="B106" s="247">
        <v>202</v>
      </c>
      <c r="C106" s="247">
        <v>237</v>
      </c>
      <c r="D106" s="248">
        <f t="shared" si="3"/>
        <v>0.85199999999999998</v>
      </c>
      <c r="E106" s="315">
        <f t="shared" si="4"/>
        <v>-0.14799999999999999</v>
      </c>
      <c r="F106" s="316">
        <f t="shared" si="5"/>
        <v>-35</v>
      </c>
    </row>
    <row r="107" spans="1:6">
      <c r="A107" s="249" t="s">
        <v>137</v>
      </c>
      <c r="B107" s="247">
        <v>102</v>
      </c>
      <c r="C107" s="247">
        <v>237</v>
      </c>
      <c r="D107" s="248">
        <f t="shared" si="3"/>
        <v>0.43</v>
      </c>
      <c r="E107" s="315">
        <f t="shared" si="4"/>
        <v>-0.56999999999999995</v>
      </c>
      <c r="F107" s="316">
        <f t="shared" si="5"/>
        <v>-135</v>
      </c>
    </row>
    <row r="108" spans="1:6" hidden="1">
      <c r="A108" s="249" t="s">
        <v>138</v>
      </c>
      <c r="B108" s="247"/>
      <c r="C108" s="247"/>
      <c r="D108" s="248"/>
      <c r="E108" s="315">
        <f t="shared" si="4"/>
        <v>-1</v>
      </c>
      <c r="F108" s="316">
        <f t="shared" si="5"/>
        <v>0</v>
      </c>
    </row>
    <row r="109" spans="1:6" hidden="1">
      <c r="A109" s="249" t="s">
        <v>139</v>
      </c>
      <c r="B109" s="247"/>
      <c r="C109" s="247"/>
      <c r="D109" s="248"/>
      <c r="E109" s="315">
        <f t="shared" si="4"/>
        <v>-1</v>
      </c>
      <c r="F109" s="316">
        <f t="shared" si="5"/>
        <v>0</v>
      </c>
    </row>
    <row r="110" spans="1:6" hidden="1">
      <c r="A110" s="249" t="s">
        <v>200</v>
      </c>
      <c r="B110" s="247"/>
      <c r="C110" s="247"/>
      <c r="D110" s="248"/>
      <c r="E110" s="315">
        <f t="shared" si="4"/>
        <v>-1</v>
      </c>
      <c r="F110" s="316">
        <f t="shared" si="5"/>
        <v>0</v>
      </c>
    </row>
    <row r="111" spans="1:6" hidden="1">
      <c r="A111" s="249" t="s">
        <v>201</v>
      </c>
      <c r="B111" s="247"/>
      <c r="C111" s="247"/>
      <c r="D111" s="248"/>
      <c r="E111" s="315">
        <f t="shared" si="4"/>
        <v>-1</v>
      </c>
      <c r="F111" s="316">
        <f t="shared" si="5"/>
        <v>0</v>
      </c>
    </row>
    <row r="112" spans="1:6" hidden="1">
      <c r="A112" s="249" t="s">
        <v>202</v>
      </c>
      <c r="B112" s="247"/>
      <c r="C112" s="247"/>
      <c r="D112" s="248"/>
      <c r="E112" s="315">
        <f t="shared" si="4"/>
        <v>-1</v>
      </c>
      <c r="F112" s="316">
        <f t="shared" si="5"/>
        <v>0</v>
      </c>
    </row>
    <row r="113" spans="1:6" hidden="1">
      <c r="A113" s="249" t="s">
        <v>203</v>
      </c>
      <c r="B113" s="247"/>
      <c r="C113" s="247"/>
      <c r="D113" s="248"/>
      <c r="E113" s="315">
        <f t="shared" si="4"/>
        <v>-1</v>
      </c>
      <c r="F113" s="316">
        <f t="shared" si="5"/>
        <v>0</v>
      </c>
    </row>
    <row r="114" spans="1:6" hidden="1">
      <c r="A114" s="249" t="s">
        <v>204</v>
      </c>
      <c r="B114" s="247"/>
      <c r="C114" s="247"/>
      <c r="D114" s="248"/>
      <c r="E114" s="315">
        <f t="shared" si="4"/>
        <v>-1</v>
      </c>
      <c r="F114" s="316">
        <f t="shared" si="5"/>
        <v>0</v>
      </c>
    </row>
    <row r="115" spans="1:6" hidden="1">
      <c r="A115" s="249" t="s">
        <v>205</v>
      </c>
      <c r="B115" s="247"/>
      <c r="C115" s="247"/>
      <c r="D115" s="248"/>
      <c r="E115" s="315">
        <f t="shared" si="4"/>
        <v>-1</v>
      </c>
      <c r="F115" s="316">
        <f t="shared" si="5"/>
        <v>0</v>
      </c>
    </row>
    <row r="116" spans="1:6" hidden="1">
      <c r="A116" s="249" t="s">
        <v>206</v>
      </c>
      <c r="B116" s="247"/>
      <c r="C116" s="247"/>
      <c r="D116" s="248"/>
      <c r="E116" s="315">
        <f t="shared" si="4"/>
        <v>-1</v>
      </c>
      <c r="F116" s="316">
        <f t="shared" si="5"/>
        <v>0</v>
      </c>
    </row>
    <row r="117" spans="1:6" hidden="1">
      <c r="A117" s="249" t="s">
        <v>207</v>
      </c>
      <c r="B117" s="247"/>
      <c r="C117" s="247"/>
      <c r="D117" s="248"/>
      <c r="E117" s="315">
        <f t="shared" si="4"/>
        <v>-1</v>
      </c>
      <c r="F117" s="316">
        <f t="shared" si="5"/>
        <v>0</v>
      </c>
    </row>
    <row r="118" spans="1:6" hidden="1">
      <c r="A118" s="249" t="s">
        <v>208</v>
      </c>
      <c r="B118" s="247"/>
      <c r="C118" s="247"/>
      <c r="D118" s="248"/>
      <c r="E118" s="315">
        <f t="shared" si="4"/>
        <v>-1</v>
      </c>
      <c r="F118" s="316">
        <f t="shared" si="5"/>
        <v>0</v>
      </c>
    </row>
    <row r="119" spans="1:6" hidden="1">
      <c r="A119" s="249" t="s">
        <v>146</v>
      </c>
      <c r="B119" s="247"/>
      <c r="C119" s="247"/>
      <c r="D119" s="248"/>
      <c r="E119" s="315">
        <f t="shared" si="4"/>
        <v>-1</v>
      </c>
      <c r="F119" s="316">
        <f t="shared" si="5"/>
        <v>0</v>
      </c>
    </row>
    <row r="120" spans="1:6" hidden="1">
      <c r="A120" s="249" t="s">
        <v>209</v>
      </c>
      <c r="B120" s="247">
        <v>100</v>
      </c>
      <c r="C120" s="247"/>
      <c r="D120" s="248"/>
      <c r="E120" s="315">
        <f t="shared" si="4"/>
        <v>-1</v>
      </c>
      <c r="F120" s="316">
        <f t="shared" si="5"/>
        <v>100</v>
      </c>
    </row>
    <row r="121" spans="1:6">
      <c r="A121" s="249" t="s">
        <v>210</v>
      </c>
      <c r="B121" s="247">
        <v>910</v>
      </c>
      <c r="C121" s="247">
        <v>602</v>
      </c>
      <c r="D121" s="248">
        <f t="shared" si="3"/>
        <v>1.512</v>
      </c>
      <c r="E121" s="315">
        <f t="shared" si="4"/>
        <v>0.51200000000000001</v>
      </c>
      <c r="F121" s="316">
        <f t="shared" si="5"/>
        <v>308</v>
      </c>
    </row>
    <row r="122" spans="1:6">
      <c r="A122" s="249" t="s">
        <v>137</v>
      </c>
      <c r="B122" s="247">
        <v>910</v>
      </c>
      <c r="C122" s="247">
        <v>551</v>
      </c>
      <c r="D122" s="248">
        <f t="shared" si="3"/>
        <v>1.6519999999999999</v>
      </c>
      <c r="E122" s="315">
        <f t="shared" si="4"/>
        <v>0.65200000000000002</v>
      </c>
      <c r="F122" s="316">
        <f t="shared" si="5"/>
        <v>359</v>
      </c>
    </row>
    <row r="123" spans="1:6" hidden="1">
      <c r="A123" s="249" t="s">
        <v>138</v>
      </c>
      <c r="B123" s="247"/>
      <c r="C123" s="247"/>
      <c r="D123" s="248"/>
      <c r="E123" s="315">
        <f t="shared" si="4"/>
        <v>-1</v>
      </c>
      <c r="F123" s="316">
        <f t="shared" si="5"/>
        <v>0</v>
      </c>
    </row>
    <row r="124" spans="1:6" hidden="1">
      <c r="A124" s="249" t="s">
        <v>139</v>
      </c>
      <c r="B124" s="247"/>
      <c r="C124" s="247"/>
      <c r="D124" s="248"/>
      <c r="E124" s="315">
        <f t="shared" si="4"/>
        <v>-1</v>
      </c>
      <c r="F124" s="316">
        <f t="shared" si="5"/>
        <v>0</v>
      </c>
    </row>
    <row r="125" spans="1:6" hidden="1">
      <c r="A125" s="249" t="s">
        <v>211</v>
      </c>
      <c r="B125" s="247"/>
      <c r="C125" s="247"/>
      <c r="D125" s="248"/>
      <c r="E125" s="315">
        <f t="shared" si="4"/>
        <v>-1</v>
      </c>
      <c r="F125" s="316">
        <f t="shared" si="5"/>
        <v>0</v>
      </c>
    </row>
    <row r="126" spans="1:6" hidden="1">
      <c r="A126" s="249" t="s">
        <v>212</v>
      </c>
      <c r="B126" s="247"/>
      <c r="C126" s="247">
        <v>51</v>
      </c>
      <c r="D126" s="248">
        <f t="shared" si="3"/>
        <v>0</v>
      </c>
      <c r="E126" s="315">
        <f t="shared" si="4"/>
        <v>-1</v>
      </c>
      <c r="F126" s="316">
        <f t="shared" si="5"/>
        <v>-51</v>
      </c>
    </row>
    <row r="127" spans="1:6" hidden="1">
      <c r="A127" s="249" t="s">
        <v>213</v>
      </c>
      <c r="B127" s="247"/>
      <c r="C127" s="247"/>
      <c r="D127" s="248"/>
      <c r="E127" s="315">
        <f t="shared" si="4"/>
        <v>-1</v>
      </c>
      <c r="F127" s="316">
        <f t="shared" si="5"/>
        <v>0</v>
      </c>
    </row>
    <row r="128" spans="1:6" hidden="1">
      <c r="A128" s="249" t="s">
        <v>146</v>
      </c>
      <c r="B128" s="247"/>
      <c r="C128" s="247"/>
      <c r="D128" s="248"/>
      <c r="E128" s="315">
        <f t="shared" si="4"/>
        <v>-1</v>
      </c>
      <c r="F128" s="316">
        <f t="shared" si="5"/>
        <v>0</v>
      </c>
    </row>
    <row r="129" spans="1:6" hidden="1">
      <c r="A129" s="249" t="s">
        <v>214</v>
      </c>
      <c r="B129" s="247"/>
      <c r="C129" s="247"/>
      <c r="D129" s="248"/>
      <c r="E129" s="315">
        <f t="shared" si="4"/>
        <v>-1</v>
      </c>
      <c r="F129" s="316">
        <f t="shared" si="5"/>
        <v>0</v>
      </c>
    </row>
    <row r="130" spans="1:6" hidden="1">
      <c r="A130" s="249" t="s">
        <v>215</v>
      </c>
      <c r="B130" s="247">
        <v>232</v>
      </c>
      <c r="C130" s="247"/>
      <c r="D130" s="248"/>
      <c r="E130" s="315">
        <f t="shared" si="4"/>
        <v>-1</v>
      </c>
      <c r="F130" s="316">
        <f t="shared" si="5"/>
        <v>232</v>
      </c>
    </row>
    <row r="131" spans="1:6" hidden="1">
      <c r="A131" s="249" t="s">
        <v>137</v>
      </c>
      <c r="B131" s="247">
        <v>132</v>
      </c>
      <c r="C131" s="247"/>
      <c r="D131" s="248"/>
      <c r="E131" s="315">
        <f t="shared" si="4"/>
        <v>-1</v>
      </c>
      <c r="F131" s="316">
        <f t="shared" si="5"/>
        <v>132</v>
      </c>
    </row>
    <row r="132" spans="1:6" hidden="1">
      <c r="A132" s="249" t="s">
        <v>138</v>
      </c>
      <c r="B132" s="247"/>
      <c r="C132" s="247"/>
      <c r="D132" s="248"/>
      <c r="E132" s="315">
        <f t="shared" si="4"/>
        <v>-1</v>
      </c>
      <c r="F132" s="316">
        <f t="shared" si="5"/>
        <v>0</v>
      </c>
    </row>
    <row r="133" spans="1:6" hidden="1">
      <c r="A133" s="249" t="s">
        <v>139</v>
      </c>
      <c r="B133" s="247"/>
      <c r="C133" s="247"/>
      <c r="D133" s="248"/>
      <c r="E133" s="315">
        <f t="shared" si="4"/>
        <v>-1</v>
      </c>
      <c r="F133" s="316">
        <f t="shared" si="5"/>
        <v>0</v>
      </c>
    </row>
    <row r="134" spans="1:6" hidden="1">
      <c r="A134" s="249" t="s">
        <v>216</v>
      </c>
      <c r="B134" s="247"/>
      <c r="C134" s="247"/>
      <c r="D134" s="248"/>
      <c r="E134" s="315">
        <f t="shared" si="4"/>
        <v>-1</v>
      </c>
      <c r="F134" s="316">
        <f t="shared" si="5"/>
        <v>0</v>
      </c>
    </row>
    <row r="135" spans="1:6" hidden="1">
      <c r="A135" s="249" t="s">
        <v>217</v>
      </c>
      <c r="B135" s="247"/>
      <c r="C135" s="247"/>
      <c r="D135" s="248"/>
      <c r="E135" s="315">
        <f t="shared" ref="E135:E198" si="6">D135-1</f>
        <v>-1</v>
      </c>
      <c r="F135" s="316">
        <f t="shared" ref="F135:F198" si="7">B135-C135</f>
        <v>0</v>
      </c>
    </row>
    <row r="136" spans="1:6" hidden="1">
      <c r="A136" s="249" t="s">
        <v>218</v>
      </c>
      <c r="B136" s="247"/>
      <c r="C136" s="247"/>
      <c r="D136" s="248"/>
      <c r="E136" s="315">
        <f t="shared" si="6"/>
        <v>-1</v>
      </c>
      <c r="F136" s="316">
        <f t="shared" si="7"/>
        <v>0</v>
      </c>
    </row>
    <row r="137" spans="1:6" hidden="1">
      <c r="A137" s="249" t="s">
        <v>219</v>
      </c>
      <c r="B137" s="247"/>
      <c r="C137" s="247"/>
      <c r="D137" s="248"/>
      <c r="E137" s="315">
        <f t="shared" si="6"/>
        <v>-1</v>
      </c>
      <c r="F137" s="316">
        <f t="shared" si="7"/>
        <v>0</v>
      </c>
    </row>
    <row r="138" spans="1:6" hidden="1">
      <c r="A138" s="249" t="s">
        <v>220</v>
      </c>
      <c r="B138" s="247"/>
      <c r="C138" s="247"/>
      <c r="D138" s="248"/>
      <c r="E138" s="315">
        <f t="shared" si="6"/>
        <v>-1</v>
      </c>
      <c r="F138" s="316">
        <f t="shared" si="7"/>
        <v>0</v>
      </c>
    </row>
    <row r="139" spans="1:6" hidden="1">
      <c r="A139" s="249" t="s">
        <v>146</v>
      </c>
      <c r="B139" s="247"/>
      <c r="C139" s="247"/>
      <c r="D139" s="248"/>
      <c r="E139" s="315">
        <f t="shared" si="6"/>
        <v>-1</v>
      </c>
      <c r="F139" s="316">
        <f t="shared" si="7"/>
        <v>0</v>
      </c>
    </row>
    <row r="140" spans="1:6" hidden="1">
      <c r="A140" s="249" t="s">
        <v>221</v>
      </c>
      <c r="B140" s="247">
        <v>100</v>
      </c>
      <c r="C140" s="247"/>
      <c r="D140" s="248"/>
      <c r="E140" s="315">
        <f t="shared" si="6"/>
        <v>-1</v>
      </c>
      <c r="F140" s="316">
        <f t="shared" si="7"/>
        <v>100</v>
      </c>
    </row>
    <row r="141" spans="1:6" hidden="1">
      <c r="A141" s="249" t="s">
        <v>222</v>
      </c>
      <c r="B141" s="247"/>
      <c r="C141" s="247"/>
      <c r="D141" s="248"/>
      <c r="E141" s="315">
        <f t="shared" si="6"/>
        <v>-1</v>
      </c>
      <c r="F141" s="316">
        <f t="shared" si="7"/>
        <v>0</v>
      </c>
    </row>
    <row r="142" spans="1:6" hidden="1">
      <c r="A142" s="249" t="s">
        <v>137</v>
      </c>
      <c r="B142" s="247"/>
      <c r="C142" s="247"/>
      <c r="D142" s="248"/>
      <c r="E142" s="315">
        <f t="shared" si="6"/>
        <v>-1</v>
      </c>
      <c r="F142" s="316">
        <f t="shared" si="7"/>
        <v>0</v>
      </c>
    </row>
    <row r="143" spans="1:6" hidden="1">
      <c r="A143" s="249" t="s">
        <v>138</v>
      </c>
      <c r="B143" s="247"/>
      <c r="C143" s="247"/>
      <c r="D143" s="248"/>
      <c r="E143" s="315">
        <f t="shared" si="6"/>
        <v>-1</v>
      </c>
      <c r="F143" s="316">
        <f t="shared" si="7"/>
        <v>0</v>
      </c>
    </row>
    <row r="144" spans="1:6" hidden="1">
      <c r="A144" s="249" t="s">
        <v>139</v>
      </c>
      <c r="B144" s="247"/>
      <c r="C144" s="247"/>
      <c r="D144" s="248"/>
      <c r="E144" s="315">
        <f t="shared" si="6"/>
        <v>-1</v>
      </c>
      <c r="F144" s="316">
        <f t="shared" si="7"/>
        <v>0</v>
      </c>
    </row>
    <row r="145" spans="1:6" hidden="1">
      <c r="A145" s="249" t="s">
        <v>223</v>
      </c>
      <c r="B145" s="247"/>
      <c r="C145" s="247"/>
      <c r="D145" s="248"/>
      <c r="E145" s="315">
        <f t="shared" si="6"/>
        <v>-1</v>
      </c>
      <c r="F145" s="316">
        <f t="shared" si="7"/>
        <v>0</v>
      </c>
    </row>
    <row r="146" spans="1:6" hidden="1">
      <c r="A146" s="249" t="s">
        <v>224</v>
      </c>
      <c r="B146" s="247"/>
      <c r="C146" s="247"/>
      <c r="D146" s="248"/>
      <c r="E146" s="315">
        <f t="shared" si="6"/>
        <v>-1</v>
      </c>
      <c r="F146" s="316">
        <f t="shared" si="7"/>
        <v>0</v>
      </c>
    </row>
    <row r="147" spans="1:6" hidden="1">
      <c r="A147" s="249" t="s">
        <v>225</v>
      </c>
      <c r="B147" s="247"/>
      <c r="C147" s="247"/>
      <c r="D147" s="248"/>
      <c r="E147" s="315">
        <f t="shared" si="6"/>
        <v>-1</v>
      </c>
      <c r="F147" s="316">
        <f t="shared" si="7"/>
        <v>0</v>
      </c>
    </row>
    <row r="148" spans="1:6" hidden="1">
      <c r="A148" s="249" t="s">
        <v>226</v>
      </c>
      <c r="B148" s="247"/>
      <c r="C148" s="247"/>
      <c r="D148" s="248"/>
      <c r="E148" s="315">
        <f t="shared" si="6"/>
        <v>-1</v>
      </c>
      <c r="F148" s="316">
        <f t="shared" si="7"/>
        <v>0</v>
      </c>
    </row>
    <row r="149" spans="1:6" hidden="1">
      <c r="A149" s="249" t="s">
        <v>227</v>
      </c>
      <c r="B149" s="247"/>
      <c r="C149" s="247"/>
      <c r="D149" s="248"/>
      <c r="E149" s="315">
        <f t="shared" si="6"/>
        <v>-1</v>
      </c>
      <c r="F149" s="316">
        <f t="shared" si="7"/>
        <v>0</v>
      </c>
    </row>
    <row r="150" spans="1:6" hidden="1">
      <c r="A150" s="249" t="s">
        <v>228</v>
      </c>
      <c r="B150" s="247"/>
      <c r="C150" s="247"/>
      <c r="D150" s="248"/>
      <c r="E150" s="315">
        <f t="shared" si="6"/>
        <v>-1</v>
      </c>
      <c r="F150" s="316">
        <f t="shared" si="7"/>
        <v>0</v>
      </c>
    </row>
    <row r="151" spans="1:6" hidden="1">
      <c r="A151" s="249" t="s">
        <v>146</v>
      </c>
      <c r="B151" s="247"/>
      <c r="C151" s="247"/>
      <c r="D151" s="248"/>
      <c r="E151" s="315">
        <f t="shared" si="6"/>
        <v>-1</v>
      </c>
      <c r="F151" s="316">
        <f t="shared" si="7"/>
        <v>0</v>
      </c>
    </row>
    <row r="152" spans="1:6" hidden="1">
      <c r="A152" s="249" t="s">
        <v>229</v>
      </c>
      <c r="B152" s="247"/>
      <c r="C152" s="247"/>
      <c r="D152" s="248"/>
      <c r="E152" s="315">
        <f t="shared" si="6"/>
        <v>-1</v>
      </c>
      <c r="F152" s="316">
        <f t="shared" si="7"/>
        <v>0</v>
      </c>
    </row>
    <row r="153" spans="1:6">
      <c r="A153" s="249" t="s">
        <v>230</v>
      </c>
      <c r="B153" s="247">
        <v>805</v>
      </c>
      <c r="C153" s="247">
        <v>954</v>
      </c>
      <c r="D153" s="248">
        <f t="shared" ref="D153:D196" si="8">B153/C153</f>
        <v>0.84399999999999997</v>
      </c>
      <c r="E153" s="315">
        <f t="shared" si="6"/>
        <v>-0.156</v>
      </c>
      <c r="F153" s="316">
        <f t="shared" si="7"/>
        <v>-149</v>
      </c>
    </row>
    <row r="154" spans="1:6">
      <c r="A154" s="249" t="s">
        <v>137</v>
      </c>
      <c r="B154" s="247">
        <v>805</v>
      </c>
      <c r="C154" s="247">
        <v>947</v>
      </c>
      <c r="D154" s="248">
        <f t="shared" si="8"/>
        <v>0.85</v>
      </c>
      <c r="E154" s="315">
        <f t="shared" si="6"/>
        <v>-0.15</v>
      </c>
      <c r="F154" s="316">
        <f t="shared" si="7"/>
        <v>-142</v>
      </c>
    </row>
    <row r="155" spans="1:6" hidden="1">
      <c r="A155" s="249" t="s">
        <v>138</v>
      </c>
      <c r="B155" s="247"/>
      <c r="C155" s="247"/>
      <c r="D155" s="248"/>
      <c r="E155" s="315">
        <f t="shared" si="6"/>
        <v>-1</v>
      </c>
      <c r="F155" s="316">
        <f t="shared" si="7"/>
        <v>0</v>
      </c>
    </row>
    <row r="156" spans="1:6" hidden="1">
      <c r="A156" s="249" t="s">
        <v>139</v>
      </c>
      <c r="B156" s="247"/>
      <c r="C156" s="247"/>
      <c r="D156" s="248"/>
      <c r="E156" s="315">
        <f t="shared" si="6"/>
        <v>-1</v>
      </c>
      <c r="F156" s="316">
        <f t="shared" si="7"/>
        <v>0</v>
      </c>
    </row>
    <row r="157" spans="1:6" hidden="1">
      <c r="A157" s="249" t="s">
        <v>231</v>
      </c>
      <c r="B157" s="247"/>
      <c r="C157" s="247"/>
      <c r="D157" s="248"/>
      <c r="E157" s="315">
        <f t="shared" si="6"/>
        <v>-1</v>
      </c>
      <c r="F157" s="316">
        <f t="shared" si="7"/>
        <v>0</v>
      </c>
    </row>
    <row r="158" spans="1:6" hidden="1">
      <c r="A158" s="249" t="s">
        <v>232</v>
      </c>
      <c r="B158" s="247"/>
      <c r="C158" s="247"/>
      <c r="D158" s="248"/>
      <c r="E158" s="315">
        <f t="shared" si="6"/>
        <v>-1</v>
      </c>
      <c r="F158" s="316">
        <f t="shared" si="7"/>
        <v>0</v>
      </c>
    </row>
    <row r="159" spans="1:6" hidden="1">
      <c r="A159" s="249" t="s">
        <v>233</v>
      </c>
      <c r="B159" s="247"/>
      <c r="C159" s="247">
        <v>7</v>
      </c>
      <c r="D159" s="248">
        <f t="shared" si="8"/>
        <v>0</v>
      </c>
      <c r="E159" s="315">
        <f t="shared" si="6"/>
        <v>-1</v>
      </c>
      <c r="F159" s="316">
        <f t="shared" si="7"/>
        <v>-7</v>
      </c>
    </row>
    <row r="160" spans="1:6" hidden="1">
      <c r="A160" s="249" t="s">
        <v>180</v>
      </c>
      <c r="B160" s="247"/>
      <c r="C160" s="247"/>
      <c r="D160" s="248"/>
      <c r="E160" s="315">
        <f t="shared" si="6"/>
        <v>-1</v>
      </c>
      <c r="F160" s="316">
        <f t="shared" si="7"/>
        <v>0</v>
      </c>
    </row>
    <row r="161" spans="1:6" hidden="1">
      <c r="A161" s="249" t="s">
        <v>146</v>
      </c>
      <c r="B161" s="247"/>
      <c r="C161" s="247"/>
      <c r="D161" s="248"/>
      <c r="E161" s="315">
        <f t="shared" si="6"/>
        <v>-1</v>
      </c>
      <c r="F161" s="316">
        <f t="shared" si="7"/>
        <v>0</v>
      </c>
    </row>
    <row r="162" spans="1:6" hidden="1">
      <c r="A162" s="249" t="s">
        <v>234</v>
      </c>
      <c r="B162" s="247"/>
      <c r="C162" s="247"/>
      <c r="D162" s="248"/>
      <c r="E162" s="315">
        <f t="shared" si="6"/>
        <v>-1</v>
      </c>
      <c r="F162" s="316">
        <f t="shared" si="7"/>
        <v>0</v>
      </c>
    </row>
    <row r="163" spans="1:6">
      <c r="A163" s="249" t="s">
        <v>235</v>
      </c>
      <c r="B163" s="247">
        <v>36</v>
      </c>
      <c r="C163" s="247">
        <v>37</v>
      </c>
      <c r="D163" s="248">
        <f t="shared" si="8"/>
        <v>0.97299999999999998</v>
      </c>
      <c r="E163" s="315">
        <f t="shared" si="6"/>
        <v>-2.7E-2</v>
      </c>
      <c r="F163" s="316">
        <f t="shared" si="7"/>
        <v>-1</v>
      </c>
    </row>
    <row r="164" spans="1:6" hidden="1">
      <c r="A164" s="249" t="s">
        <v>137</v>
      </c>
      <c r="B164" s="247"/>
      <c r="C164" s="247">
        <v>29</v>
      </c>
      <c r="D164" s="248">
        <f t="shared" si="8"/>
        <v>0</v>
      </c>
      <c r="E164" s="315">
        <f t="shared" si="6"/>
        <v>-1</v>
      </c>
      <c r="F164" s="316">
        <f t="shared" si="7"/>
        <v>-29</v>
      </c>
    </row>
    <row r="165" spans="1:6" hidden="1">
      <c r="A165" s="249" t="s">
        <v>138</v>
      </c>
      <c r="B165" s="247"/>
      <c r="C165" s="247"/>
      <c r="D165" s="248"/>
      <c r="E165" s="315">
        <f t="shared" si="6"/>
        <v>-1</v>
      </c>
      <c r="F165" s="316">
        <f t="shared" si="7"/>
        <v>0</v>
      </c>
    </row>
    <row r="166" spans="1:6" hidden="1">
      <c r="A166" s="249" t="s">
        <v>139</v>
      </c>
      <c r="B166" s="247"/>
      <c r="C166" s="247"/>
      <c r="D166" s="248"/>
      <c r="E166" s="315">
        <f t="shared" si="6"/>
        <v>-1</v>
      </c>
      <c r="F166" s="316">
        <f t="shared" si="7"/>
        <v>0</v>
      </c>
    </row>
    <row r="167" spans="1:6" hidden="1">
      <c r="A167" s="249" t="s">
        <v>236</v>
      </c>
      <c r="B167" s="247"/>
      <c r="C167" s="247"/>
      <c r="D167" s="248"/>
      <c r="E167" s="315">
        <f t="shared" si="6"/>
        <v>-1</v>
      </c>
      <c r="F167" s="316">
        <f t="shared" si="7"/>
        <v>0</v>
      </c>
    </row>
    <row r="168" spans="1:6" hidden="1">
      <c r="A168" s="249" t="s">
        <v>237</v>
      </c>
      <c r="B168" s="247"/>
      <c r="C168" s="247"/>
      <c r="D168" s="248"/>
      <c r="E168" s="315">
        <f t="shared" si="6"/>
        <v>-1</v>
      </c>
      <c r="F168" s="316">
        <f t="shared" si="7"/>
        <v>0</v>
      </c>
    </row>
    <row r="169" spans="1:6" hidden="1">
      <c r="A169" s="249" t="s">
        <v>238</v>
      </c>
      <c r="B169" s="247"/>
      <c r="C169" s="247"/>
      <c r="D169" s="248"/>
      <c r="E169" s="315">
        <f t="shared" si="6"/>
        <v>-1</v>
      </c>
      <c r="F169" s="316">
        <f t="shared" si="7"/>
        <v>0</v>
      </c>
    </row>
    <row r="170" spans="1:6" hidden="1">
      <c r="A170" s="249" t="s">
        <v>239</v>
      </c>
      <c r="B170" s="247">
        <v>36</v>
      </c>
      <c r="C170" s="247"/>
      <c r="D170" s="248"/>
      <c r="E170" s="315">
        <f t="shared" si="6"/>
        <v>-1</v>
      </c>
      <c r="F170" s="316">
        <f t="shared" si="7"/>
        <v>36</v>
      </c>
    </row>
    <row r="171" spans="1:6" hidden="1">
      <c r="A171" s="249" t="s">
        <v>240</v>
      </c>
      <c r="B171" s="247"/>
      <c r="C171" s="247">
        <v>8</v>
      </c>
      <c r="D171" s="248">
        <f t="shared" si="8"/>
        <v>0</v>
      </c>
      <c r="E171" s="315">
        <f t="shared" si="6"/>
        <v>-1</v>
      </c>
      <c r="F171" s="316">
        <f t="shared" si="7"/>
        <v>-8</v>
      </c>
    </row>
    <row r="172" spans="1:6" hidden="1">
      <c r="A172" s="249" t="s">
        <v>241</v>
      </c>
      <c r="B172" s="247"/>
      <c r="C172" s="247"/>
      <c r="D172" s="248"/>
      <c r="E172" s="315">
        <f t="shared" si="6"/>
        <v>-1</v>
      </c>
      <c r="F172" s="316">
        <f t="shared" si="7"/>
        <v>0</v>
      </c>
    </row>
    <row r="173" spans="1:6" hidden="1">
      <c r="A173" s="249" t="s">
        <v>180</v>
      </c>
      <c r="B173" s="247"/>
      <c r="C173" s="247"/>
      <c r="D173" s="248"/>
      <c r="E173" s="315">
        <f t="shared" si="6"/>
        <v>-1</v>
      </c>
      <c r="F173" s="316">
        <f t="shared" si="7"/>
        <v>0</v>
      </c>
    </row>
    <row r="174" spans="1:6" hidden="1">
      <c r="A174" s="249" t="s">
        <v>146</v>
      </c>
      <c r="B174" s="247"/>
      <c r="C174" s="247"/>
      <c r="D174" s="248"/>
      <c r="E174" s="315">
        <f t="shared" si="6"/>
        <v>-1</v>
      </c>
      <c r="F174" s="316">
        <f t="shared" si="7"/>
        <v>0</v>
      </c>
    </row>
    <row r="175" spans="1:6" hidden="1">
      <c r="A175" s="249" t="s">
        <v>242</v>
      </c>
      <c r="B175" s="247"/>
      <c r="C175" s="247"/>
      <c r="D175" s="248"/>
      <c r="E175" s="315">
        <f t="shared" si="6"/>
        <v>-1</v>
      </c>
      <c r="F175" s="316">
        <f t="shared" si="7"/>
        <v>0</v>
      </c>
    </row>
    <row r="176" spans="1:6" hidden="1">
      <c r="A176" s="249" t="s">
        <v>243</v>
      </c>
      <c r="B176" s="247">
        <v>2</v>
      </c>
      <c r="C176" s="247"/>
      <c r="D176" s="248"/>
      <c r="E176" s="315">
        <f t="shared" si="6"/>
        <v>-1</v>
      </c>
      <c r="F176" s="316">
        <f t="shared" si="7"/>
        <v>2</v>
      </c>
    </row>
    <row r="177" spans="1:6" hidden="1">
      <c r="A177" s="249" t="s">
        <v>137</v>
      </c>
      <c r="B177" s="247"/>
      <c r="C177" s="247"/>
      <c r="D177" s="248"/>
      <c r="E177" s="315">
        <f t="shared" si="6"/>
        <v>-1</v>
      </c>
      <c r="F177" s="316">
        <f t="shared" si="7"/>
        <v>0</v>
      </c>
    </row>
    <row r="178" spans="1:6" hidden="1">
      <c r="A178" s="249" t="s">
        <v>138</v>
      </c>
      <c r="B178" s="247"/>
      <c r="C178" s="247"/>
      <c r="D178" s="248"/>
      <c r="E178" s="315">
        <f t="shared" si="6"/>
        <v>-1</v>
      </c>
      <c r="F178" s="316">
        <f t="shared" si="7"/>
        <v>0</v>
      </c>
    </row>
    <row r="179" spans="1:6" hidden="1">
      <c r="A179" s="249" t="s">
        <v>139</v>
      </c>
      <c r="B179" s="247"/>
      <c r="C179" s="247"/>
      <c r="D179" s="248"/>
      <c r="E179" s="315">
        <f t="shared" si="6"/>
        <v>-1</v>
      </c>
      <c r="F179" s="316">
        <f t="shared" si="7"/>
        <v>0</v>
      </c>
    </row>
    <row r="180" spans="1:6" hidden="1">
      <c r="A180" s="249" t="s">
        <v>244</v>
      </c>
      <c r="B180" s="247"/>
      <c r="C180" s="247"/>
      <c r="D180" s="248"/>
      <c r="E180" s="315">
        <f t="shared" si="6"/>
        <v>-1</v>
      </c>
      <c r="F180" s="316">
        <f t="shared" si="7"/>
        <v>0</v>
      </c>
    </row>
    <row r="181" spans="1:6" hidden="1">
      <c r="A181" s="249" t="s">
        <v>146</v>
      </c>
      <c r="B181" s="247"/>
      <c r="C181" s="247"/>
      <c r="D181" s="248"/>
      <c r="E181" s="315">
        <f t="shared" si="6"/>
        <v>-1</v>
      </c>
      <c r="F181" s="316">
        <f t="shared" si="7"/>
        <v>0</v>
      </c>
    </row>
    <row r="182" spans="1:6" hidden="1">
      <c r="A182" s="249" t="s">
        <v>245</v>
      </c>
      <c r="B182" s="247">
        <v>2</v>
      </c>
      <c r="C182" s="247"/>
      <c r="D182" s="248"/>
      <c r="E182" s="315">
        <f t="shared" si="6"/>
        <v>-1</v>
      </c>
      <c r="F182" s="316">
        <f t="shared" si="7"/>
        <v>2</v>
      </c>
    </row>
    <row r="183" spans="1:6" hidden="1">
      <c r="A183" s="249" t="s">
        <v>246</v>
      </c>
      <c r="B183" s="247"/>
      <c r="C183" s="247"/>
      <c r="D183" s="248"/>
      <c r="E183" s="315">
        <f t="shared" si="6"/>
        <v>-1</v>
      </c>
      <c r="F183" s="316">
        <f t="shared" si="7"/>
        <v>0</v>
      </c>
    </row>
    <row r="184" spans="1:6" hidden="1">
      <c r="A184" s="249" t="s">
        <v>137</v>
      </c>
      <c r="B184" s="247"/>
      <c r="C184" s="247"/>
      <c r="D184" s="248"/>
      <c r="E184" s="315">
        <f t="shared" si="6"/>
        <v>-1</v>
      </c>
      <c r="F184" s="316">
        <f t="shared" si="7"/>
        <v>0</v>
      </c>
    </row>
    <row r="185" spans="1:6" hidden="1">
      <c r="A185" s="249" t="s">
        <v>138</v>
      </c>
      <c r="B185" s="247"/>
      <c r="C185" s="247"/>
      <c r="D185" s="248"/>
      <c r="E185" s="315">
        <f t="shared" si="6"/>
        <v>-1</v>
      </c>
      <c r="F185" s="316">
        <f t="shared" si="7"/>
        <v>0</v>
      </c>
    </row>
    <row r="186" spans="1:6" hidden="1">
      <c r="A186" s="249" t="s">
        <v>139</v>
      </c>
      <c r="B186" s="247"/>
      <c r="C186" s="247"/>
      <c r="D186" s="248"/>
      <c r="E186" s="315">
        <f t="shared" si="6"/>
        <v>-1</v>
      </c>
      <c r="F186" s="316">
        <f t="shared" si="7"/>
        <v>0</v>
      </c>
    </row>
    <row r="187" spans="1:6" hidden="1">
      <c r="A187" s="249" t="s">
        <v>247</v>
      </c>
      <c r="B187" s="247"/>
      <c r="C187" s="247"/>
      <c r="D187" s="248"/>
      <c r="E187" s="315">
        <f t="shared" si="6"/>
        <v>-1</v>
      </c>
      <c r="F187" s="316">
        <f t="shared" si="7"/>
        <v>0</v>
      </c>
    </row>
    <row r="188" spans="1:6" hidden="1">
      <c r="A188" s="249" t="s">
        <v>146</v>
      </c>
      <c r="B188" s="247"/>
      <c r="C188" s="247"/>
      <c r="D188" s="248"/>
      <c r="E188" s="315">
        <f t="shared" si="6"/>
        <v>-1</v>
      </c>
      <c r="F188" s="316">
        <f t="shared" si="7"/>
        <v>0</v>
      </c>
    </row>
    <row r="189" spans="1:6" hidden="1">
      <c r="A189" s="249" t="s">
        <v>248</v>
      </c>
      <c r="B189" s="247"/>
      <c r="C189" s="247"/>
      <c r="D189" s="248"/>
      <c r="E189" s="315">
        <f t="shared" si="6"/>
        <v>-1</v>
      </c>
      <c r="F189" s="316">
        <f t="shared" si="7"/>
        <v>0</v>
      </c>
    </row>
    <row r="190" spans="1:6">
      <c r="A190" s="249" t="s">
        <v>249</v>
      </c>
      <c r="B190" s="247">
        <v>26</v>
      </c>
      <c r="C190" s="247">
        <v>8</v>
      </c>
      <c r="D190" s="248">
        <f t="shared" si="8"/>
        <v>3.25</v>
      </c>
      <c r="E190" s="315">
        <f t="shared" si="6"/>
        <v>2.25</v>
      </c>
      <c r="F190" s="316">
        <f t="shared" si="7"/>
        <v>18</v>
      </c>
    </row>
    <row r="191" spans="1:6" hidden="1">
      <c r="A191" s="249" t="s">
        <v>137</v>
      </c>
      <c r="B191" s="247"/>
      <c r="C191" s="247"/>
      <c r="D191" s="248"/>
      <c r="E191" s="315">
        <f t="shared" si="6"/>
        <v>-1</v>
      </c>
      <c r="F191" s="316">
        <f t="shared" si="7"/>
        <v>0</v>
      </c>
    </row>
    <row r="192" spans="1:6" hidden="1">
      <c r="A192" s="249" t="s">
        <v>138</v>
      </c>
      <c r="B192" s="247"/>
      <c r="C192" s="247"/>
      <c r="D192" s="248"/>
      <c r="E192" s="315">
        <f t="shared" si="6"/>
        <v>-1</v>
      </c>
      <c r="F192" s="316">
        <f t="shared" si="7"/>
        <v>0</v>
      </c>
    </row>
    <row r="193" spans="1:6" hidden="1">
      <c r="A193" s="249" t="s">
        <v>139</v>
      </c>
      <c r="B193" s="247"/>
      <c r="C193" s="247"/>
      <c r="D193" s="248"/>
      <c r="E193" s="315">
        <f t="shared" si="6"/>
        <v>-1</v>
      </c>
      <c r="F193" s="316">
        <f t="shared" si="7"/>
        <v>0</v>
      </c>
    </row>
    <row r="194" spans="1:6" hidden="1">
      <c r="A194" s="249" t="s">
        <v>250</v>
      </c>
      <c r="B194" s="247"/>
      <c r="C194" s="247"/>
      <c r="D194" s="248"/>
      <c r="E194" s="315">
        <f t="shared" si="6"/>
        <v>-1</v>
      </c>
      <c r="F194" s="316">
        <f t="shared" si="7"/>
        <v>0</v>
      </c>
    </row>
    <row r="195" spans="1:6" hidden="1">
      <c r="A195" s="249" t="s">
        <v>251</v>
      </c>
      <c r="B195" s="247">
        <v>26</v>
      </c>
      <c r="C195" s="247"/>
      <c r="D195" s="248"/>
      <c r="E195" s="315">
        <f t="shared" si="6"/>
        <v>-1</v>
      </c>
      <c r="F195" s="316">
        <f t="shared" si="7"/>
        <v>26</v>
      </c>
    </row>
    <row r="196" spans="1:6" hidden="1">
      <c r="A196" s="249" t="s">
        <v>252</v>
      </c>
      <c r="B196" s="247"/>
      <c r="C196" s="247">
        <v>8</v>
      </c>
      <c r="D196" s="248">
        <f t="shared" si="8"/>
        <v>0</v>
      </c>
      <c r="E196" s="315">
        <f t="shared" si="6"/>
        <v>-1</v>
      </c>
      <c r="F196" s="316">
        <f t="shared" si="7"/>
        <v>-8</v>
      </c>
    </row>
    <row r="197" spans="1:6" hidden="1">
      <c r="A197" s="249" t="s">
        <v>146</v>
      </c>
      <c r="B197" s="247"/>
      <c r="C197" s="247"/>
      <c r="D197" s="248"/>
      <c r="E197" s="315">
        <f t="shared" si="6"/>
        <v>-1</v>
      </c>
      <c r="F197" s="316">
        <f t="shared" si="7"/>
        <v>0</v>
      </c>
    </row>
    <row r="198" spans="1:6" hidden="1">
      <c r="A198" s="249" t="s">
        <v>253</v>
      </c>
      <c r="B198" s="247"/>
      <c r="C198" s="247"/>
      <c r="D198" s="248"/>
      <c r="E198" s="315">
        <f t="shared" si="6"/>
        <v>-1</v>
      </c>
      <c r="F198" s="316">
        <f t="shared" si="7"/>
        <v>0</v>
      </c>
    </row>
    <row r="199" spans="1:6">
      <c r="A199" s="249" t="s">
        <v>254</v>
      </c>
      <c r="B199" s="247">
        <v>163</v>
      </c>
      <c r="C199" s="247">
        <v>211</v>
      </c>
      <c r="D199" s="248">
        <f t="shared" ref="D199:D259" si="9">B199/C199</f>
        <v>0.77300000000000002</v>
      </c>
      <c r="E199" s="315">
        <f t="shared" ref="E199:E262" si="10">D199-1</f>
        <v>-0.22700000000000001</v>
      </c>
      <c r="F199" s="316">
        <f t="shared" ref="F199:F262" si="11">B199-C199</f>
        <v>-48</v>
      </c>
    </row>
    <row r="200" spans="1:6">
      <c r="A200" s="249" t="s">
        <v>137</v>
      </c>
      <c r="B200" s="247">
        <v>155</v>
      </c>
      <c r="C200" s="247">
        <v>211</v>
      </c>
      <c r="D200" s="248">
        <f t="shared" si="9"/>
        <v>0.73499999999999999</v>
      </c>
      <c r="E200" s="315">
        <f t="shared" si="10"/>
        <v>-0.26500000000000001</v>
      </c>
      <c r="F200" s="316">
        <f t="shared" si="11"/>
        <v>-56</v>
      </c>
    </row>
    <row r="201" spans="1:6" hidden="1">
      <c r="A201" s="249" t="s">
        <v>138</v>
      </c>
      <c r="B201" s="247"/>
      <c r="C201" s="247"/>
      <c r="D201" s="248"/>
      <c r="E201" s="315">
        <f t="shared" si="10"/>
        <v>-1</v>
      </c>
      <c r="F201" s="316">
        <f t="shared" si="11"/>
        <v>0</v>
      </c>
    </row>
    <row r="202" spans="1:6" hidden="1">
      <c r="A202" s="249" t="s">
        <v>139</v>
      </c>
      <c r="B202" s="247"/>
      <c r="C202" s="247"/>
      <c r="D202" s="248"/>
      <c r="E202" s="315">
        <f t="shared" si="10"/>
        <v>-1</v>
      </c>
      <c r="F202" s="316">
        <f t="shared" si="11"/>
        <v>0</v>
      </c>
    </row>
    <row r="203" spans="1:6" hidden="1">
      <c r="A203" s="249" t="s">
        <v>255</v>
      </c>
      <c r="B203" s="247">
        <v>8</v>
      </c>
      <c r="C203" s="247"/>
      <c r="D203" s="248"/>
      <c r="E203" s="315">
        <f t="shared" si="10"/>
        <v>-1</v>
      </c>
      <c r="F203" s="316">
        <f t="shared" si="11"/>
        <v>8</v>
      </c>
    </row>
    <row r="204" spans="1:6" hidden="1">
      <c r="A204" s="249" t="s">
        <v>256</v>
      </c>
      <c r="B204" s="247"/>
      <c r="C204" s="247"/>
      <c r="D204" s="248"/>
      <c r="E204" s="315">
        <f t="shared" si="10"/>
        <v>-1</v>
      </c>
      <c r="F204" s="316">
        <f t="shared" si="11"/>
        <v>0</v>
      </c>
    </row>
    <row r="205" spans="1:6" hidden="1">
      <c r="A205" s="249" t="s">
        <v>257</v>
      </c>
      <c r="B205" s="247"/>
      <c r="C205" s="247">
        <v>15</v>
      </c>
      <c r="D205" s="248">
        <f t="shared" si="9"/>
        <v>0</v>
      </c>
      <c r="E205" s="315">
        <f t="shared" si="10"/>
        <v>-1</v>
      </c>
      <c r="F205" s="316">
        <f t="shared" si="11"/>
        <v>-15</v>
      </c>
    </row>
    <row r="206" spans="1:6" hidden="1">
      <c r="A206" s="249" t="s">
        <v>137</v>
      </c>
      <c r="B206" s="247"/>
      <c r="C206" s="247"/>
      <c r="D206" s="248"/>
      <c r="E206" s="315">
        <f t="shared" si="10"/>
        <v>-1</v>
      </c>
      <c r="F206" s="316">
        <f t="shared" si="11"/>
        <v>0</v>
      </c>
    </row>
    <row r="207" spans="1:6" hidden="1">
      <c r="A207" s="249" t="s">
        <v>138</v>
      </c>
      <c r="B207" s="247"/>
      <c r="C207" s="247"/>
      <c r="D207" s="248"/>
      <c r="E207" s="315">
        <f t="shared" si="10"/>
        <v>-1</v>
      </c>
      <c r="F207" s="316">
        <f t="shared" si="11"/>
        <v>0</v>
      </c>
    </row>
    <row r="208" spans="1:6" hidden="1">
      <c r="A208" s="249" t="s">
        <v>139</v>
      </c>
      <c r="B208" s="247"/>
      <c r="C208" s="247"/>
      <c r="D208" s="248"/>
      <c r="E208" s="315">
        <f t="shared" si="10"/>
        <v>-1</v>
      </c>
      <c r="F208" s="316">
        <f t="shared" si="11"/>
        <v>0</v>
      </c>
    </row>
    <row r="209" spans="1:6" hidden="1">
      <c r="A209" s="249" t="s">
        <v>151</v>
      </c>
      <c r="B209" s="247"/>
      <c r="C209" s="247"/>
      <c r="D209" s="248"/>
      <c r="E209" s="315">
        <f t="shared" si="10"/>
        <v>-1</v>
      </c>
      <c r="F209" s="316">
        <f t="shared" si="11"/>
        <v>0</v>
      </c>
    </row>
    <row r="210" spans="1:6" hidden="1">
      <c r="A210" s="249" t="s">
        <v>146</v>
      </c>
      <c r="B210" s="247"/>
      <c r="C210" s="247"/>
      <c r="D210" s="248"/>
      <c r="E210" s="315">
        <f t="shared" si="10"/>
        <v>-1</v>
      </c>
      <c r="F210" s="316">
        <f t="shared" si="11"/>
        <v>0</v>
      </c>
    </row>
    <row r="211" spans="1:6" hidden="1">
      <c r="A211" s="249" t="s">
        <v>258</v>
      </c>
      <c r="B211" s="247"/>
      <c r="C211" s="247">
        <v>15</v>
      </c>
      <c r="D211" s="248">
        <f t="shared" si="9"/>
        <v>0</v>
      </c>
      <c r="E211" s="315">
        <f t="shared" si="10"/>
        <v>-1</v>
      </c>
      <c r="F211" s="316">
        <f t="shared" si="11"/>
        <v>-15</v>
      </c>
    </row>
    <row r="212" spans="1:6">
      <c r="A212" s="249" t="s">
        <v>259</v>
      </c>
      <c r="B212" s="247">
        <v>187</v>
      </c>
      <c r="C212" s="247">
        <v>269</v>
      </c>
      <c r="D212" s="248">
        <f t="shared" si="9"/>
        <v>0.69499999999999995</v>
      </c>
      <c r="E212" s="315">
        <f t="shared" si="10"/>
        <v>-0.30499999999999999</v>
      </c>
      <c r="F212" s="316">
        <f t="shared" si="11"/>
        <v>-82</v>
      </c>
    </row>
    <row r="213" spans="1:6">
      <c r="A213" s="249" t="s">
        <v>137</v>
      </c>
      <c r="B213" s="247">
        <v>155</v>
      </c>
      <c r="C213" s="247">
        <v>269</v>
      </c>
      <c r="D213" s="248">
        <f t="shared" si="9"/>
        <v>0.57599999999999996</v>
      </c>
      <c r="E213" s="315">
        <f t="shared" si="10"/>
        <v>-0.42399999999999999</v>
      </c>
      <c r="F213" s="316">
        <f t="shared" si="11"/>
        <v>-114</v>
      </c>
    </row>
    <row r="214" spans="1:6" hidden="1">
      <c r="A214" s="249" t="s">
        <v>138</v>
      </c>
      <c r="B214" s="247"/>
      <c r="C214" s="247"/>
      <c r="D214" s="248"/>
      <c r="E214" s="315">
        <f t="shared" si="10"/>
        <v>-1</v>
      </c>
      <c r="F214" s="316">
        <f t="shared" si="11"/>
        <v>0</v>
      </c>
    </row>
    <row r="215" spans="1:6" hidden="1">
      <c r="A215" s="249" t="s">
        <v>139</v>
      </c>
      <c r="B215" s="247"/>
      <c r="C215" s="247"/>
      <c r="D215" s="248"/>
      <c r="E215" s="315">
        <f t="shared" si="10"/>
        <v>-1</v>
      </c>
      <c r="F215" s="316">
        <f t="shared" si="11"/>
        <v>0</v>
      </c>
    </row>
    <row r="216" spans="1:6" hidden="1">
      <c r="A216" s="249" t="s">
        <v>260</v>
      </c>
      <c r="B216" s="247"/>
      <c r="C216" s="247"/>
      <c r="D216" s="248"/>
      <c r="E216" s="315">
        <f t="shared" si="10"/>
        <v>-1</v>
      </c>
      <c r="F216" s="316">
        <f t="shared" si="11"/>
        <v>0</v>
      </c>
    </row>
    <row r="217" spans="1:6" hidden="1">
      <c r="A217" s="249" t="s">
        <v>261</v>
      </c>
      <c r="B217" s="247"/>
      <c r="C217" s="247"/>
      <c r="D217" s="248"/>
      <c r="E217" s="315">
        <f t="shared" si="10"/>
        <v>-1</v>
      </c>
      <c r="F217" s="316">
        <f t="shared" si="11"/>
        <v>0</v>
      </c>
    </row>
    <row r="218" spans="1:6" hidden="1">
      <c r="A218" s="249" t="s">
        <v>146</v>
      </c>
      <c r="B218" s="247"/>
      <c r="C218" s="247"/>
      <c r="D218" s="248"/>
      <c r="E218" s="315">
        <f t="shared" si="10"/>
        <v>-1</v>
      </c>
      <c r="F218" s="316">
        <f t="shared" si="11"/>
        <v>0</v>
      </c>
    </row>
    <row r="219" spans="1:6" hidden="1">
      <c r="A219" s="249" t="s">
        <v>262</v>
      </c>
      <c r="B219" s="247">
        <v>32</v>
      </c>
      <c r="C219" s="247"/>
      <c r="D219" s="248"/>
      <c r="E219" s="315">
        <f t="shared" si="10"/>
        <v>-1</v>
      </c>
      <c r="F219" s="316">
        <f t="shared" si="11"/>
        <v>32</v>
      </c>
    </row>
    <row r="220" spans="1:6">
      <c r="A220" s="249" t="s">
        <v>263</v>
      </c>
      <c r="B220" s="247">
        <v>632</v>
      </c>
      <c r="C220" s="247">
        <v>709</v>
      </c>
      <c r="D220" s="248">
        <f t="shared" si="9"/>
        <v>0.89100000000000001</v>
      </c>
      <c r="E220" s="315">
        <f t="shared" si="10"/>
        <v>-0.109</v>
      </c>
      <c r="F220" s="316">
        <f t="shared" si="11"/>
        <v>-77</v>
      </c>
    </row>
    <row r="221" spans="1:6">
      <c r="A221" s="249" t="s">
        <v>137</v>
      </c>
      <c r="B221" s="247">
        <v>309</v>
      </c>
      <c r="C221" s="247">
        <v>709</v>
      </c>
      <c r="D221" s="248">
        <f t="shared" si="9"/>
        <v>0.436</v>
      </c>
      <c r="E221" s="315">
        <f t="shared" si="10"/>
        <v>-0.56399999999999995</v>
      </c>
      <c r="F221" s="316">
        <f t="shared" si="11"/>
        <v>-400</v>
      </c>
    </row>
    <row r="222" spans="1:6" hidden="1">
      <c r="A222" s="249" t="s">
        <v>138</v>
      </c>
      <c r="B222" s="247"/>
      <c r="C222" s="247"/>
      <c r="D222" s="248"/>
      <c r="E222" s="315">
        <f t="shared" si="10"/>
        <v>-1</v>
      </c>
      <c r="F222" s="316">
        <f t="shared" si="11"/>
        <v>0</v>
      </c>
    </row>
    <row r="223" spans="1:6" hidden="1">
      <c r="A223" s="249" t="s">
        <v>139</v>
      </c>
      <c r="B223" s="247"/>
      <c r="C223" s="247"/>
      <c r="D223" s="248"/>
      <c r="E223" s="315">
        <f t="shared" si="10"/>
        <v>-1</v>
      </c>
      <c r="F223" s="316">
        <f t="shared" si="11"/>
        <v>0</v>
      </c>
    </row>
    <row r="224" spans="1:6" hidden="1">
      <c r="A224" s="249" t="s">
        <v>264</v>
      </c>
      <c r="B224" s="247"/>
      <c r="C224" s="247"/>
      <c r="D224" s="248"/>
      <c r="E224" s="315">
        <f t="shared" si="10"/>
        <v>-1</v>
      </c>
      <c r="F224" s="316">
        <f t="shared" si="11"/>
        <v>0</v>
      </c>
    </row>
    <row r="225" spans="1:6" hidden="1">
      <c r="A225" s="249" t="s">
        <v>146</v>
      </c>
      <c r="B225" s="247"/>
      <c r="C225" s="247"/>
      <c r="D225" s="248"/>
      <c r="E225" s="315">
        <f t="shared" si="10"/>
        <v>-1</v>
      </c>
      <c r="F225" s="316">
        <f t="shared" si="11"/>
        <v>0</v>
      </c>
    </row>
    <row r="226" spans="1:6" hidden="1">
      <c r="A226" s="249" t="s">
        <v>265</v>
      </c>
      <c r="B226" s="247">
        <v>323</v>
      </c>
      <c r="C226" s="247"/>
      <c r="D226" s="248"/>
      <c r="E226" s="315">
        <f t="shared" si="10"/>
        <v>-1</v>
      </c>
      <c r="F226" s="316">
        <f t="shared" si="11"/>
        <v>323</v>
      </c>
    </row>
    <row r="227" spans="1:6">
      <c r="A227" s="249" t="s">
        <v>266</v>
      </c>
      <c r="B227" s="247">
        <v>387</v>
      </c>
      <c r="C227" s="247">
        <v>181</v>
      </c>
      <c r="D227" s="248">
        <f t="shared" si="9"/>
        <v>2.1379999999999999</v>
      </c>
      <c r="E227" s="315">
        <f t="shared" si="10"/>
        <v>1.1379999999999999</v>
      </c>
      <c r="F227" s="316">
        <f t="shared" si="11"/>
        <v>206</v>
      </c>
    </row>
    <row r="228" spans="1:6">
      <c r="A228" s="249" t="s">
        <v>137</v>
      </c>
      <c r="B228" s="247">
        <v>387</v>
      </c>
      <c r="C228" s="247">
        <v>181</v>
      </c>
      <c r="D228" s="248">
        <f t="shared" si="9"/>
        <v>2.1379999999999999</v>
      </c>
      <c r="E228" s="315">
        <f t="shared" si="10"/>
        <v>1.1379999999999999</v>
      </c>
      <c r="F228" s="316">
        <f t="shared" si="11"/>
        <v>206</v>
      </c>
    </row>
    <row r="229" spans="1:6" hidden="1">
      <c r="A229" s="249" t="s">
        <v>138</v>
      </c>
      <c r="B229" s="247"/>
      <c r="C229" s="247"/>
      <c r="D229" s="248"/>
      <c r="E229" s="315">
        <f t="shared" si="10"/>
        <v>-1</v>
      </c>
      <c r="F229" s="316">
        <f t="shared" si="11"/>
        <v>0</v>
      </c>
    </row>
    <row r="230" spans="1:6" hidden="1">
      <c r="A230" s="249" t="s">
        <v>139</v>
      </c>
      <c r="B230" s="247"/>
      <c r="C230" s="247"/>
      <c r="D230" s="248"/>
      <c r="E230" s="315">
        <f t="shared" si="10"/>
        <v>-1</v>
      </c>
      <c r="F230" s="316">
        <f t="shared" si="11"/>
        <v>0</v>
      </c>
    </row>
    <row r="231" spans="1:6" hidden="1">
      <c r="A231" s="249" t="s">
        <v>146</v>
      </c>
      <c r="B231" s="247"/>
      <c r="C231" s="247"/>
      <c r="D231" s="248"/>
      <c r="E231" s="315">
        <f t="shared" si="10"/>
        <v>-1</v>
      </c>
      <c r="F231" s="316">
        <f t="shared" si="11"/>
        <v>0</v>
      </c>
    </row>
    <row r="232" spans="1:6" hidden="1">
      <c r="A232" s="249" t="s">
        <v>267</v>
      </c>
      <c r="B232" s="247"/>
      <c r="C232" s="247"/>
      <c r="D232" s="248"/>
      <c r="E232" s="315">
        <f t="shared" si="10"/>
        <v>-1</v>
      </c>
      <c r="F232" s="316">
        <f t="shared" si="11"/>
        <v>0</v>
      </c>
    </row>
    <row r="233" spans="1:6">
      <c r="A233" s="249" t="s">
        <v>268</v>
      </c>
      <c r="B233" s="247">
        <v>363</v>
      </c>
      <c r="C233" s="247">
        <v>316</v>
      </c>
      <c r="D233" s="248">
        <f t="shared" si="9"/>
        <v>1.149</v>
      </c>
      <c r="E233" s="315">
        <f t="shared" si="10"/>
        <v>0.14899999999999999</v>
      </c>
      <c r="F233" s="316">
        <f t="shared" si="11"/>
        <v>47</v>
      </c>
    </row>
    <row r="234" spans="1:6">
      <c r="A234" s="249" t="s">
        <v>137</v>
      </c>
      <c r="B234" s="247">
        <v>276</v>
      </c>
      <c r="C234" s="247">
        <v>316</v>
      </c>
      <c r="D234" s="248">
        <f t="shared" si="9"/>
        <v>0.873</v>
      </c>
      <c r="E234" s="315">
        <f t="shared" si="10"/>
        <v>-0.127</v>
      </c>
      <c r="F234" s="316">
        <f t="shared" si="11"/>
        <v>-40</v>
      </c>
    </row>
    <row r="235" spans="1:6" hidden="1">
      <c r="A235" s="249" t="s">
        <v>138</v>
      </c>
      <c r="B235" s="247"/>
      <c r="C235" s="247"/>
      <c r="D235" s="248"/>
      <c r="E235" s="315">
        <f t="shared" si="10"/>
        <v>-1</v>
      </c>
      <c r="F235" s="316">
        <f t="shared" si="11"/>
        <v>0</v>
      </c>
    </row>
    <row r="236" spans="1:6" hidden="1">
      <c r="A236" s="249" t="s">
        <v>139</v>
      </c>
      <c r="B236" s="247"/>
      <c r="C236" s="247"/>
      <c r="D236" s="248"/>
      <c r="E236" s="315">
        <f t="shared" si="10"/>
        <v>-1</v>
      </c>
      <c r="F236" s="316">
        <f t="shared" si="11"/>
        <v>0</v>
      </c>
    </row>
    <row r="237" spans="1:6" hidden="1">
      <c r="A237" s="249" t="s">
        <v>146</v>
      </c>
      <c r="B237" s="247"/>
      <c r="C237" s="247"/>
      <c r="D237" s="248"/>
      <c r="E237" s="315">
        <f t="shared" si="10"/>
        <v>-1</v>
      </c>
      <c r="F237" s="316">
        <f t="shared" si="11"/>
        <v>0</v>
      </c>
    </row>
    <row r="238" spans="1:6" hidden="1">
      <c r="A238" s="249" t="s">
        <v>269</v>
      </c>
      <c r="B238" s="247">
        <v>87</v>
      </c>
      <c r="C238" s="247"/>
      <c r="D238" s="248"/>
      <c r="E238" s="315">
        <f t="shared" si="10"/>
        <v>-1</v>
      </c>
      <c r="F238" s="316">
        <f t="shared" si="11"/>
        <v>87</v>
      </c>
    </row>
    <row r="239" spans="1:6">
      <c r="A239" s="249" t="s">
        <v>270</v>
      </c>
      <c r="B239" s="247">
        <v>212</v>
      </c>
      <c r="C239" s="247">
        <v>265</v>
      </c>
      <c r="D239" s="248">
        <f t="shared" si="9"/>
        <v>0.8</v>
      </c>
      <c r="E239" s="315">
        <f t="shared" si="10"/>
        <v>-0.2</v>
      </c>
      <c r="F239" s="316">
        <f t="shared" si="11"/>
        <v>-53</v>
      </c>
    </row>
    <row r="240" spans="1:6">
      <c r="A240" s="249" t="s">
        <v>137</v>
      </c>
      <c r="B240" s="247">
        <v>212</v>
      </c>
      <c r="C240" s="247">
        <v>265</v>
      </c>
      <c r="D240" s="248">
        <f t="shared" si="9"/>
        <v>0.8</v>
      </c>
      <c r="E240" s="315">
        <f t="shared" si="10"/>
        <v>-0.2</v>
      </c>
      <c r="F240" s="316">
        <f t="shared" si="11"/>
        <v>-53</v>
      </c>
    </row>
    <row r="241" spans="1:6" hidden="1">
      <c r="A241" s="249" t="s">
        <v>138</v>
      </c>
      <c r="B241" s="247"/>
      <c r="C241" s="247"/>
      <c r="D241" s="248"/>
      <c r="E241" s="315">
        <f t="shared" si="10"/>
        <v>-1</v>
      </c>
      <c r="F241" s="316">
        <f t="shared" si="11"/>
        <v>0</v>
      </c>
    </row>
    <row r="242" spans="1:6" hidden="1">
      <c r="A242" s="249" t="s">
        <v>139</v>
      </c>
      <c r="B242" s="247"/>
      <c r="C242" s="247"/>
      <c r="D242" s="248"/>
      <c r="E242" s="315">
        <f t="shared" si="10"/>
        <v>-1</v>
      </c>
      <c r="F242" s="316">
        <f t="shared" si="11"/>
        <v>0</v>
      </c>
    </row>
    <row r="243" spans="1:6" hidden="1">
      <c r="A243" s="249" t="s">
        <v>146</v>
      </c>
      <c r="B243" s="247"/>
      <c r="C243" s="247"/>
      <c r="D243" s="248"/>
      <c r="E243" s="315">
        <f t="shared" si="10"/>
        <v>-1</v>
      </c>
      <c r="F243" s="316">
        <f t="shared" si="11"/>
        <v>0</v>
      </c>
    </row>
    <row r="244" spans="1:6" hidden="1">
      <c r="A244" s="249" t="s">
        <v>271</v>
      </c>
      <c r="B244" s="247"/>
      <c r="C244" s="247"/>
      <c r="D244" s="248"/>
      <c r="E244" s="315">
        <f t="shared" si="10"/>
        <v>-1</v>
      </c>
      <c r="F244" s="316">
        <f t="shared" si="11"/>
        <v>0</v>
      </c>
    </row>
    <row r="245" spans="1:6" hidden="1">
      <c r="A245" s="249" t="s">
        <v>272</v>
      </c>
      <c r="B245" s="247"/>
      <c r="C245" s="247"/>
      <c r="D245" s="248"/>
      <c r="E245" s="315">
        <f t="shared" si="10"/>
        <v>-1</v>
      </c>
      <c r="F245" s="316">
        <f t="shared" si="11"/>
        <v>0</v>
      </c>
    </row>
    <row r="246" spans="1:6" hidden="1">
      <c r="A246" s="249" t="s">
        <v>137</v>
      </c>
      <c r="B246" s="247"/>
      <c r="C246" s="247"/>
      <c r="D246" s="248"/>
      <c r="E246" s="315">
        <f t="shared" si="10"/>
        <v>-1</v>
      </c>
      <c r="F246" s="316">
        <f t="shared" si="11"/>
        <v>0</v>
      </c>
    </row>
    <row r="247" spans="1:6" hidden="1">
      <c r="A247" s="249" t="s">
        <v>138</v>
      </c>
      <c r="B247" s="247"/>
      <c r="C247" s="247"/>
      <c r="D247" s="248"/>
      <c r="E247" s="315">
        <f t="shared" si="10"/>
        <v>-1</v>
      </c>
      <c r="F247" s="316">
        <f t="shared" si="11"/>
        <v>0</v>
      </c>
    </row>
    <row r="248" spans="1:6" hidden="1">
      <c r="A248" s="249" t="s">
        <v>139</v>
      </c>
      <c r="B248" s="247"/>
      <c r="C248" s="247"/>
      <c r="D248" s="248"/>
      <c r="E248" s="315">
        <f t="shared" si="10"/>
        <v>-1</v>
      </c>
      <c r="F248" s="316">
        <f t="shared" si="11"/>
        <v>0</v>
      </c>
    </row>
    <row r="249" spans="1:6" hidden="1">
      <c r="A249" s="249" t="s">
        <v>146</v>
      </c>
      <c r="B249" s="247"/>
      <c r="C249" s="247"/>
      <c r="D249" s="248"/>
      <c r="E249" s="315">
        <f t="shared" si="10"/>
        <v>-1</v>
      </c>
      <c r="F249" s="316">
        <f t="shared" si="11"/>
        <v>0</v>
      </c>
    </row>
    <row r="250" spans="1:6" hidden="1">
      <c r="A250" s="249" t="s">
        <v>273</v>
      </c>
      <c r="B250" s="247"/>
      <c r="C250" s="247"/>
      <c r="D250" s="248"/>
      <c r="E250" s="315">
        <f t="shared" si="10"/>
        <v>-1</v>
      </c>
      <c r="F250" s="316">
        <f t="shared" si="11"/>
        <v>0</v>
      </c>
    </row>
    <row r="251" spans="1:6" hidden="1">
      <c r="A251" s="249" t="s">
        <v>274</v>
      </c>
      <c r="B251" s="247"/>
      <c r="C251" s="247">
        <v>1959</v>
      </c>
      <c r="D251" s="248">
        <f t="shared" si="9"/>
        <v>0</v>
      </c>
      <c r="E251" s="315">
        <f t="shared" si="10"/>
        <v>-1</v>
      </c>
      <c r="F251" s="316">
        <f t="shared" si="11"/>
        <v>-1959</v>
      </c>
    </row>
    <row r="252" spans="1:6" hidden="1">
      <c r="A252" s="249" t="s">
        <v>137</v>
      </c>
      <c r="B252" s="247"/>
      <c r="C252" s="247"/>
      <c r="D252" s="248"/>
      <c r="E252" s="315">
        <f t="shared" si="10"/>
        <v>-1</v>
      </c>
      <c r="F252" s="316">
        <f t="shared" si="11"/>
        <v>0</v>
      </c>
    </row>
    <row r="253" spans="1:6" hidden="1">
      <c r="A253" s="249" t="s">
        <v>138</v>
      </c>
      <c r="B253" s="247"/>
      <c r="C253" s="247"/>
      <c r="D253" s="248"/>
      <c r="E253" s="315">
        <f t="shared" si="10"/>
        <v>-1</v>
      </c>
      <c r="F253" s="316">
        <f t="shared" si="11"/>
        <v>0</v>
      </c>
    </row>
    <row r="254" spans="1:6" hidden="1">
      <c r="A254" s="249" t="s">
        <v>139</v>
      </c>
      <c r="B254" s="247"/>
      <c r="C254" s="247"/>
      <c r="D254" s="248"/>
      <c r="E254" s="315">
        <f t="shared" si="10"/>
        <v>-1</v>
      </c>
      <c r="F254" s="316">
        <f t="shared" si="11"/>
        <v>0</v>
      </c>
    </row>
    <row r="255" spans="1:6" hidden="1">
      <c r="A255" s="249" t="s">
        <v>146</v>
      </c>
      <c r="B255" s="247"/>
      <c r="C255" s="247"/>
      <c r="D255" s="248"/>
      <c r="E255" s="315">
        <f t="shared" si="10"/>
        <v>-1</v>
      </c>
      <c r="F255" s="316">
        <f t="shared" si="11"/>
        <v>0</v>
      </c>
    </row>
    <row r="256" spans="1:6" hidden="1">
      <c r="A256" s="249" t="s">
        <v>275</v>
      </c>
      <c r="B256" s="247"/>
      <c r="C256" s="247">
        <v>1959</v>
      </c>
      <c r="D256" s="248">
        <f t="shared" si="9"/>
        <v>0</v>
      </c>
      <c r="E256" s="315">
        <f t="shared" si="10"/>
        <v>-1</v>
      </c>
      <c r="F256" s="316">
        <f t="shared" si="11"/>
        <v>-1959</v>
      </c>
    </row>
    <row r="257" spans="1:6" hidden="1">
      <c r="A257" s="249" t="s">
        <v>276</v>
      </c>
      <c r="B257" s="247"/>
      <c r="C257" s="247">
        <v>50</v>
      </c>
      <c r="D257" s="248">
        <f t="shared" si="9"/>
        <v>0</v>
      </c>
      <c r="E257" s="315">
        <f t="shared" si="10"/>
        <v>-1</v>
      </c>
      <c r="F257" s="316">
        <f t="shared" si="11"/>
        <v>-50</v>
      </c>
    </row>
    <row r="258" spans="1:6" hidden="1">
      <c r="A258" s="249" t="s">
        <v>277</v>
      </c>
      <c r="B258" s="247"/>
      <c r="C258" s="247"/>
      <c r="D258" s="248"/>
      <c r="E258" s="315">
        <f t="shared" si="10"/>
        <v>-1</v>
      </c>
      <c r="F258" s="316">
        <f t="shared" si="11"/>
        <v>0</v>
      </c>
    </row>
    <row r="259" spans="1:6" hidden="1">
      <c r="A259" s="249" t="s">
        <v>278</v>
      </c>
      <c r="B259" s="247"/>
      <c r="C259" s="247">
        <v>50</v>
      </c>
      <c r="D259" s="248">
        <f t="shared" si="9"/>
        <v>0</v>
      </c>
      <c r="E259" s="315">
        <f t="shared" si="10"/>
        <v>-1</v>
      </c>
      <c r="F259" s="316">
        <f t="shared" si="11"/>
        <v>-50</v>
      </c>
    </row>
    <row r="260" spans="1:6" hidden="1">
      <c r="A260" s="249" t="s">
        <v>279</v>
      </c>
      <c r="B260" s="247"/>
      <c r="C260" s="247"/>
      <c r="D260" s="248"/>
      <c r="E260" s="315">
        <f t="shared" si="10"/>
        <v>-1</v>
      </c>
      <c r="F260" s="316">
        <f t="shared" si="11"/>
        <v>0</v>
      </c>
    </row>
    <row r="261" spans="1:6" hidden="1">
      <c r="A261" s="249" t="s">
        <v>280</v>
      </c>
      <c r="B261" s="247"/>
      <c r="C261" s="247"/>
      <c r="D261" s="248"/>
      <c r="E261" s="315">
        <f t="shared" si="10"/>
        <v>-1</v>
      </c>
      <c r="F261" s="316">
        <f t="shared" si="11"/>
        <v>0</v>
      </c>
    </row>
    <row r="262" spans="1:6" hidden="1">
      <c r="A262" s="249" t="s">
        <v>137</v>
      </c>
      <c r="B262" s="247"/>
      <c r="C262" s="247"/>
      <c r="D262" s="248"/>
      <c r="E262" s="315">
        <f t="shared" si="10"/>
        <v>-1</v>
      </c>
      <c r="F262" s="316">
        <f t="shared" si="11"/>
        <v>0</v>
      </c>
    </row>
    <row r="263" spans="1:6" hidden="1">
      <c r="A263" s="249" t="s">
        <v>138</v>
      </c>
      <c r="B263" s="247"/>
      <c r="C263" s="247"/>
      <c r="D263" s="248"/>
      <c r="E263" s="315">
        <f t="shared" ref="E263:E326" si="12">D263-1</f>
        <v>-1</v>
      </c>
      <c r="F263" s="316">
        <f t="shared" ref="F263:F326" si="13">B263-C263</f>
        <v>0</v>
      </c>
    </row>
    <row r="264" spans="1:6" hidden="1">
      <c r="A264" s="249" t="s">
        <v>139</v>
      </c>
      <c r="B264" s="247"/>
      <c r="C264" s="247"/>
      <c r="D264" s="248"/>
      <c r="E264" s="315">
        <f t="shared" si="12"/>
        <v>-1</v>
      </c>
      <c r="F264" s="316">
        <f t="shared" si="13"/>
        <v>0</v>
      </c>
    </row>
    <row r="265" spans="1:6" hidden="1">
      <c r="A265" s="249" t="s">
        <v>264</v>
      </c>
      <c r="B265" s="247"/>
      <c r="C265" s="247"/>
      <c r="D265" s="248"/>
      <c r="E265" s="315">
        <f t="shared" si="12"/>
        <v>-1</v>
      </c>
      <c r="F265" s="316">
        <f t="shared" si="13"/>
        <v>0</v>
      </c>
    </row>
    <row r="266" spans="1:6" hidden="1">
      <c r="A266" s="249" t="s">
        <v>146</v>
      </c>
      <c r="B266" s="247"/>
      <c r="C266" s="247"/>
      <c r="D266" s="248"/>
      <c r="E266" s="315">
        <f t="shared" si="12"/>
        <v>-1</v>
      </c>
      <c r="F266" s="316">
        <f t="shared" si="13"/>
        <v>0</v>
      </c>
    </row>
    <row r="267" spans="1:6" hidden="1">
      <c r="A267" s="249" t="s">
        <v>281</v>
      </c>
      <c r="B267" s="247"/>
      <c r="C267" s="247"/>
      <c r="D267" s="248"/>
      <c r="E267" s="315">
        <f t="shared" si="12"/>
        <v>-1</v>
      </c>
      <c r="F267" s="316">
        <f t="shared" si="13"/>
        <v>0</v>
      </c>
    </row>
    <row r="268" spans="1:6" hidden="1">
      <c r="A268" s="249" t="s">
        <v>282</v>
      </c>
      <c r="B268" s="247"/>
      <c r="C268" s="247"/>
      <c r="D268" s="248"/>
      <c r="E268" s="315">
        <f t="shared" si="12"/>
        <v>-1</v>
      </c>
      <c r="F268" s="316">
        <f t="shared" si="13"/>
        <v>0</v>
      </c>
    </row>
    <row r="269" spans="1:6" hidden="1">
      <c r="A269" s="249" t="s">
        <v>283</v>
      </c>
      <c r="B269" s="247"/>
      <c r="C269" s="247"/>
      <c r="D269" s="248"/>
      <c r="E269" s="315">
        <f t="shared" si="12"/>
        <v>-1</v>
      </c>
      <c r="F269" s="316">
        <f t="shared" si="13"/>
        <v>0</v>
      </c>
    </row>
    <row r="270" spans="1:6" hidden="1">
      <c r="A270" s="249" t="s">
        <v>284</v>
      </c>
      <c r="B270" s="247"/>
      <c r="C270" s="247"/>
      <c r="D270" s="248"/>
      <c r="E270" s="315">
        <f t="shared" si="12"/>
        <v>-1</v>
      </c>
      <c r="F270" s="316">
        <f t="shared" si="13"/>
        <v>0</v>
      </c>
    </row>
    <row r="271" spans="1:6" hidden="1">
      <c r="A271" s="249" t="s">
        <v>285</v>
      </c>
      <c r="B271" s="247"/>
      <c r="C271" s="247"/>
      <c r="D271" s="248"/>
      <c r="E271" s="315">
        <f t="shared" si="12"/>
        <v>-1</v>
      </c>
      <c r="F271" s="316">
        <f t="shared" si="13"/>
        <v>0</v>
      </c>
    </row>
    <row r="272" spans="1:6" hidden="1">
      <c r="A272" s="249" t="s">
        <v>286</v>
      </c>
      <c r="B272" s="247"/>
      <c r="C272" s="247"/>
      <c r="D272" s="248"/>
      <c r="E272" s="315">
        <f t="shared" si="12"/>
        <v>-1</v>
      </c>
      <c r="F272" s="316">
        <f t="shared" si="13"/>
        <v>0</v>
      </c>
    </row>
    <row r="273" spans="1:6" hidden="1">
      <c r="A273" s="249" t="s">
        <v>287</v>
      </c>
      <c r="B273" s="247"/>
      <c r="C273" s="247"/>
      <c r="D273" s="248"/>
      <c r="E273" s="315">
        <f t="shared" si="12"/>
        <v>-1</v>
      </c>
      <c r="F273" s="316">
        <f t="shared" si="13"/>
        <v>0</v>
      </c>
    </row>
    <row r="274" spans="1:6" hidden="1">
      <c r="A274" s="249" t="s">
        <v>288</v>
      </c>
      <c r="B274" s="247"/>
      <c r="C274" s="247"/>
      <c r="D274" s="248"/>
      <c r="E274" s="315">
        <f t="shared" si="12"/>
        <v>-1</v>
      </c>
      <c r="F274" s="316">
        <f t="shared" si="13"/>
        <v>0</v>
      </c>
    </row>
    <row r="275" spans="1:6" hidden="1">
      <c r="A275" s="249" t="s">
        <v>289</v>
      </c>
      <c r="B275" s="247"/>
      <c r="C275" s="247"/>
      <c r="D275" s="248"/>
      <c r="E275" s="315">
        <f t="shared" si="12"/>
        <v>-1</v>
      </c>
      <c r="F275" s="316">
        <f t="shared" si="13"/>
        <v>0</v>
      </c>
    </row>
    <row r="276" spans="1:6" hidden="1">
      <c r="A276" s="249" t="s">
        <v>290</v>
      </c>
      <c r="B276" s="247"/>
      <c r="C276" s="247"/>
      <c r="D276" s="248"/>
      <c r="E276" s="315">
        <f t="shared" si="12"/>
        <v>-1</v>
      </c>
      <c r="F276" s="316">
        <f t="shared" si="13"/>
        <v>0</v>
      </c>
    </row>
    <row r="277" spans="1:6" hidden="1">
      <c r="A277" s="249" t="s">
        <v>291</v>
      </c>
      <c r="B277" s="247"/>
      <c r="C277" s="247"/>
      <c r="D277" s="248"/>
      <c r="E277" s="315">
        <f t="shared" si="12"/>
        <v>-1</v>
      </c>
      <c r="F277" s="316">
        <f t="shared" si="13"/>
        <v>0</v>
      </c>
    </row>
    <row r="278" spans="1:6" hidden="1">
      <c r="A278" s="249" t="s">
        <v>292</v>
      </c>
      <c r="B278" s="247"/>
      <c r="C278" s="247"/>
      <c r="D278" s="248"/>
      <c r="E278" s="315">
        <f t="shared" si="12"/>
        <v>-1</v>
      </c>
      <c r="F278" s="316">
        <f t="shared" si="13"/>
        <v>0</v>
      </c>
    </row>
    <row r="279" spans="1:6" hidden="1">
      <c r="A279" s="249" t="s">
        <v>293</v>
      </c>
      <c r="B279" s="247"/>
      <c r="C279" s="247"/>
      <c r="D279" s="248"/>
      <c r="E279" s="315">
        <f t="shared" si="12"/>
        <v>-1</v>
      </c>
      <c r="F279" s="316">
        <f t="shared" si="13"/>
        <v>0</v>
      </c>
    </row>
    <row r="280" spans="1:6" hidden="1">
      <c r="A280" s="249" t="s">
        <v>294</v>
      </c>
      <c r="B280" s="247"/>
      <c r="C280" s="247"/>
      <c r="D280" s="248"/>
      <c r="E280" s="315">
        <f t="shared" si="12"/>
        <v>-1</v>
      </c>
      <c r="F280" s="316">
        <f t="shared" si="13"/>
        <v>0</v>
      </c>
    </row>
    <row r="281" spans="1:6" hidden="1">
      <c r="A281" s="249" t="s">
        <v>295</v>
      </c>
      <c r="B281" s="247"/>
      <c r="C281" s="247"/>
      <c r="D281" s="248"/>
      <c r="E281" s="315">
        <f t="shared" si="12"/>
        <v>-1</v>
      </c>
      <c r="F281" s="316">
        <f t="shared" si="13"/>
        <v>0</v>
      </c>
    </row>
    <row r="282" spans="1:6" hidden="1">
      <c r="A282" s="249" t="s">
        <v>296</v>
      </c>
      <c r="B282" s="247"/>
      <c r="C282" s="247"/>
      <c r="D282" s="248"/>
      <c r="E282" s="315">
        <f t="shared" si="12"/>
        <v>-1</v>
      </c>
      <c r="F282" s="316">
        <f t="shared" si="13"/>
        <v>0</v>
      </c>
    </row>
    <row r="283" spans="1:6" hidden="1">
      <c r="A283" s="249" t="s">
        <v>297</v>
      </c>
      <c r="B283" s="247"/>
      <c r="C283" s="247"/>
      <c r="D283" s="248"/>
      <c r="E283" s="315">
        <f t="shared" si="12"/>
        <v>-1</v>
      </c>
      <c r="F283" s="316">
        <f t="shared" si="13"/>
        <v>0</v>
      </c>
    </row>
    <row r="284" spans="1:6" hidden="1">
      <c r="A284" s="249" t="s">
        <v>298</v>
      </c>
      <c r="B284" s="247"/>
      <c r="C284" s="247"/>
      <c r="D284" s="248"/>
      <c r="E284" s="315">
        <f t="shared" si="12"/>
        <v>-1</v>
      </c>
      <c r="F284" s="316">
        <f t="shared" si="13"/>
        <v>0</v>
      </c>
    </row>
    <row r="285" spans="1:6" hidden="1">
      <c r="A285" s="249" t="s">
        <v>299</v>
      </c>
      <c r="B285" s="247"/>
      <c r="C285" s="247"/>
      <c r="D285" s="248"/>
      <c r="E285" s="315">
        <f t="shared" si="12"/>
        <v>-1</v>
      </c>
      <c r="F285" s="316">
        <f t="shared" si="13"/>
        <v>0</v>
      </c>
    </row>
    <row r="286" spans="1:6" hidden="1">
      <c r="A286" s="249" t="s">
        <v>300</v>
      </c>
      <c r="B286" s="247"/>
      <c r="C286" s="247"/>
      <c r="D286" s="248"/>
      <c r="E286" s="315">
        <f t="shared" si="12"/>
        <v>-1</v>
      </c>
      <c r="F286" s="316">
        <f t="shared" si="13"/>
        <v>0</v>
      </c>
    </row>
    <row r="287" spans="1:6" hidden="1">
      <c r="A287" s="249" t="s">
        <v>301</v>
      </c>
      <c r="B287" s="247"/>
      <c r="C287" s="247"/>
      <c r="D287" s="248"/>
      <c r="E287" s="315">
        <f t="shared" si="12"/>
        <v>-1</v>
      </c>
      <c r="F287" s="316">
        <f t="shared" si="13"/>
        <v>0</v>
      </c>
    </row>
    <row r="288" spans="1:6" hidden="1">
      <c r="A288" s="249" t="s">
        <v>302</v>
      </c>
      <c r="B288" s="247"/>
      <c r="C288" s="247"/>
      <c r="D288" s="248"/>
      <c r="E288" s="315">
        <f t="shared" si="12"/>
        <v>-1</v>
      </c>
      <c r="F288" s="316">
        <f t="shared" si="13"/>
        <v>0</v>
      </c>
    </row>
    <row r="289" spans="1:6" hidden="1">
      <c r="A289" s="249" t="s">
        <v>303</v>
      </c>
      <c r="B289" s="247"/>
      <c r="C289" s="247"/>
      <c r="D289" s="248"/>
      <c r="E289" s="315">
        <f t="shared" si="12"/>
        <v>-1</v>
      </c>
      <c r="F289" s="316">
        <f t="shared" si="13"/>
        <v>0</v>
      </c>
    </row>
    <row r="290" spans="1:6" hidden="1">
      <c r="A290" s="249" t="s">
        <v>304</v>
      </c>
      <c r="B290" s="247"/>
      <c r="C290" s="247"/>
      <c r="D290" s="248"/>
      <c r="E290" s="315">
        <f t="shared" si="12"/>
        <v>-1</v>
      </c>
      <c r="F290" s="316">
        <f t="shared" si="13"/>
        <v>0</v>
      </c>
    </row>
    <row r="291" spans="1:6" hidden="1">
      <c r="A291" s="249" t="s">
        <v>305</v>
      </c>
      <c r="B291" s="247"/>
      <c r="C291" s="247"/>
      <c r="D291" s="248"/>
      <c r="E291" s="315">
        <f t="shared" si="12"/>
        <v>-1</v>
      </c>
      <c r="F291" s="316">
        <f t="shared" si="13"/>
        <v>0</v>
      </c>
    </row>
    <row r="292" spans="1:6" hidden="1">
      <c r="A292" s="249" t="s">
        <v>306</v>
      </c>
      <c r="B292" s="247"/>
      <c r="C292" s="247"/>
      <c r="D292" s="248"/>
      <c r="E292" s="315">
        <f t="shared" si="12"/>
        <v>-1</v>
      </c>
      <c r="F292" s="316">
        <f t="shared" si="13"/>
        <v>0</v>
      </c>
    </row>
    <row r="293" spans="1:6">
      <c r="A293" s="249" t="s">
        <v>307</v>
      </c>
      <c r="B293" s="247">
        <v>87</v>
      </c>
      <c r="C293" s="247">
        <v>144</v>
      </c>
      <c r="D293" s="248">
        <f t="shared" ref="D293:D324" si="14">B293/C293</f>
        <v>0.60399999999999998</v>
      </c>
      <c r="E293" s="315">
        <f t="shared" si="12"/>
        <v>-0.39600000000000002</v>
      </c>
      <c r="F293" s="316">
        <f t="shared" si="13"/>
        <v>-57</v>
      </c>
    </row>
    <row r="294" spans="1:6" hidden="1">
      <c r="A294" s="249" t="s">
        <v>308</v>
      </c>
      <c r="B294" s="247"/>
      <c r="C294" s="247"/>
      <c r="D294" s="248"/>
      <c r="E294" s="315">
        <f t="shared" si="12"/>
        <v>-1</v>
      </c>
      <c r="F294" s="316">
        <f t="shared" si="13"/>
        <v>0</v>
      </c>
    </row>
    <row r="295" spans="1:6" hidden="1">
      <c r="A295" s="249" t="s">
        <v>309</v>
      </c>
      <c r="B295" s="247"/>
      <c r="C295" s="247"/>
      <c r="D295" s="248"/>
      <c r="E295" s="315">
        <f t="shared" si="12"/>
        <v>-1</v>
      </c>
      <c r="F295" s="316">
        <f t="shared" si="13"/>
        <v>0</v>
      </c>
    </row>
    <row r="296" spans="1:6" hidden="1">
      <c r="A296" s="249" t="s">
        <v>310</v>
      </c>
      <c r="B296" s="247"/>
      <c r="C296" s="247"/>
      <c r="D296" s="248"/>
      <c r="E296" s="315">
        <f t="shared" si="12"/>
        <v>-1</v>
      </c>
      <c r="F296" s="316">
        <f t="shared" si="13"/>
        <v>0</v>
      </c>
    </row>
    <row r="297" spans="1:6" hidden="1">
      <c r="A297" s="249" t="s">
        <v>311</v>
      </c>
      <c r="B297" s="247"/>
      <c r="C297" s="247"/>
      <c r="D297" s="248"/>
      <c r="E297" s="315">
        <f t="shared" si="12"/>
        <v>-1</v>
      </c>
      <c r="F297" s="316">
        <f t="shared" si="13"/>
        <v>0</v>
      </c>
    </row>
    <row r="298" spans="1:6" hidden="1">
      <c r="A298" s="249" t="s">
        <v>312</v>
      </c>
      <c r="B298" s="247"/>
      <c r="C298" s="247"/>
      <c r="D298" s="248"/>
      <c r="E298" s="315">
        <f t="shared" si="12"/>
        <v>-1</v>
      </c>
      <c r="F298" s="316">
        <f t="shared" si="13"/>
        <v>0</v>
      </c>
    </row>
    <row r="299" spans="1:6" hidden="1">
      <c r="A299" s="249" t="s">
        <v>313</v>
      </c>
      <c r="B299" s="247"/>
      <c r="C299" s="247"/>
      <c r="D299" s="248"/>
      <c r="E299" s="315">
        <f t="shared" si="12"/>
        <v>-1</v>
      </c>
      <c r="F299" s="316">
        <f t="shared" si="13"/>
        <v>0</v>
      </c>
    </row>
    <row r="300" spans="1:6">
      <c r="A300" s="249" t="s">
        <v>314</v>
      </c>
      <c r="B300" s="247">
        <v>87</v>
      </c>
      <c r="C300" s="247">
        <v>144</v>
      </c>
      <c r="D300" s="248">
        <f t="shared" si="14"/>
        <v>0.60399999999999998</v>
      </c>
      <c r="E300" s="315">
        <f t="shared" si="12"/>
        <v>-0.39600000000000002</v>
      </c>
      <c r="F300" s="316">
        <f t="shared" si="13"/>
        <v>-57</v>
      </c>
    </row>
    <row r="301" spans="1:6">
      <c r="A301" s="249" t="s">
        <v>315</v>
      </c>
      <c r="B301" s="247">
        <v>48</v>
      </c>
      <c r="C301" s="247">
        <v>25</v>
      </c>
      <c r="D301" s="248">
        <f t="shared" si="14"/>
        <v>1.92</v>
      </c>
      <c r="E301" s="315">
        <f t="shared" si="12"/>
        <v>0.92</v>
      </c>
      <c r="F301" s="316">
        <f t="shared" si="13"/>
        <v>23</v>
      </c>
    </row>
    <row r="302" spans="1:6" hidden="1">
      <c r="A302" s="249" t="s">
        <v>316</v>
      </c>
      <c r="B302" s="247"/>
      <c r="C302" s="247"/>
      <c r="D302" s="248"/>
      <c r="E302" s="315">
        <f t="shared" si="12"/>
        <v>-1</v>
      </c>
      <c r="F302" s="316">
        <f t="shared" si="13"/>
        <v>0</v>
      </c>
    </row>
    <row r="303" spans="1:6">
      <c r="A303" s="249" t="s">
        <v>317</v>
      </c>
      <c r="B303" s="247">
        <v>39</v>
      </c>
      <c r="C303" s="247">
        <v>54</v>
      </c>
      <c r="D303" s="248">
        <f t="shared" si="14"/>
        <v>0.72199999999999998</v>
      </c>
      <c r="E303" s="315">
        <f t="shared" si="12"/>
        <v>-0.27800000000000002</v>
      </c>
      <c r="F303" s="316">
        <f t="shared" si="13"/>
        <v>-15</v>
      </c>
    </row>
    <row r="304" spans="1:6" hidden="1">
      <c r="A304" s="249" t="s">
        <v>318</v>
      </c>
      <c r="B304" s="247"/>
      <c r="C304" s="247"/>
      <c r="D304" s="248"/>
      <c r="E304" s="315">
        <f t="shared" si="12"/>
        <v>-1</v>
      </c>
      <c r="F304" s="316">
        <f t="shared" si="13"/>
        <v>0</v>
      </c>
    </row>
    <row r="305" spans="1:6" hidden="1">
      <c r="A305" s="249" t="s">
        <v>319</v>
      </c>
      <c r="B305" s="247"/>
      <c r="C305" s="247"/>
      <c r="D305" s="248"/>
      <c r="E305" s="315">
        <f t="shared" si="12"/>
        <v>-1</v>
      </c>
      <c r="F305" s="316">
        <f t="shared" si="13"/>
        <v>0</v>
      </c>
    </row>
    <row r="306" spans="1:6" hidden="1">
      <c r="A306" s="249" t="s">
        <v>320</v>
      </c>
      <c r="B306" s="247"/>
      <c r="C306" s="247"/>
      <c r="D306" s="248"/>
      <c r="E306" s="315">
        <f t="shared" si="12"/>
        <v>-1</v>
      </c>
      <c r="F306" s="316">
        <f t="shared" si="13"/>
        <v>0</v>
      </c>
    </row>
    <row r="307" spans="1:6" hidden="1">
      <c r="A307" s="249" t="s">
        <v>321</v>
      </c>
      <c r="B307" s="247"/>
      <c r="C307" s="247"/>
      <c r="D307" s="248"/>
      <c r="E307" s="315">
        <f t="shared" si="12"/>
        <v>-1</v>
      </c>
      <c r="F307" s="316">
        <f t="shared" si="13"/>
        <v>0</v>
      </c>
    </row>
    <row r="308" spans="1:6" hidden="1">
      <c r="A308" s="249" t="s">
        <v>322</v>
      </c>
      <c r="B308" s="247"/>
      <c r="C308" s="247"/>
      <c r="D308" s="248"/>
      <c r="E308" s="315">
        <f t="shared" si="12"/>
        <v>-1</v>
      </c>
      <c r="F308" s="316">
        <f t="shared" si="13"/>
        <v>0</v>
      </c>
    </row>
    <row r="309" spans="1:6" hidden="1">
      <c r="A309" s="249" t="s">
        <v>323</v>
      </c>
      <c r="B309" s="247"/>
      <c r="C309" s="247">
        <v>65</v>
      </c>
      <c r="D309" s="248">
        <f t="shared" si="14"/>
        <v>0</v>
      </c>
      <c r="E309" s="315">
        <f t="shared" si="12"/>
        <v>-1</v>
      </c>
      <c r="F309" s="316">
        <f t="shared" si="13"/>
        <v>-65</v>
      </c>
    </row>
    <row r="310" spans="1:6" hidden="1">
      <c r="A310" s="249" t="s">
        <v>324</v>
      </c>
      <c r="B310" s="247"/>
      <c r="C310" s="247"/>
      <c r="D310" s="248"/>
      <c r="E310" s="315">
        <f t="shared" si="12"/>
        <v>-1</v>
      </c>
      <c r="F310" s="316">
        <f t="shared" si="13"/>
        <v>0</v>
      </c>
    </row>
    <row r="311" spans="1:6" hidden="1">
      <c r="A311" s="249" t="s">
        <v>325</v>
      </c>
      <c r="B311" s="247"/>
      <c r="C311" s="247"/>
      <c r="D311" s="248"/>
      <c r="E311" s="315">
        <f t="shared" si="12"/>
        <v>-1</v>
      </c>
      <c r="F311" s="316">
        <f t="shared" si="13"/>
        <v>0</v>
      </c>
    </row>
    <row r="312" spans="1:6">
      <c r="A312" s="249" t="s">
        <v>326</v>
      </c>
      <c r="B312" s="247">
        <v>7439</v>
      </c>
      <c r="C312" s="247">
        <v>6239</v>
      </c>
      <c r="D312" s="248">
        <f t="shared" si="14"/>
        <v>1.1919999999999999</v>
      </c>
      <c r="E312" s="315">
        <f t="shared" si="12"/>
        <v>0.192</v>
      </c>
      <c r="F312" s="316">
        <f t="shared" si="13"/>
        <v>1200</v>
      </c>
    </row>
    <row r="313" spans="1:6">
      <c r="A313" s="249" t="s">
        <v>327</v>
      </c>
      <c r="B313" s="247">
        <v>531</v>
      </c>
      <c r="C313" s="247">
        <v>151</v>
      </c>
      <c r="D313" s="248">
        <f t="shared" si="14"/>
        <v>3.5169999999999999</v>
      </c>
      <c r="E313" s="315">
        <f t="shared" si="12"/>
        <v>2.5169999999999999</v>
      </c>
      <c r="F313" s="316">
        <f t="shared" si="13"/>
        <v>380</v>
      </c>
    </row>
    <row r="314" spans="1:6">
      <c r="A314" s="249" t="s">
        <v>328</v>
      </c>
      <c r="B314" s="247">
        <v>41</v>
      </c>
      <c r="C314" s="247">
        <v>14</v>
      </c>
      <c r="D314" s="248">
        <f t="shared" si="14"/>
        <v>2.9289999999999998</v>
      </c>
      <c r="E314" s="315">
        <f t="shared" si="12"/>
        <v>1.929</v>
      </c>
      <c r="F314" s="316">
        <f t="shared" si="13"/>
        <v>27</v>
      </c>
    </row>
    <row r="315" spans="1:6" hidden="1">
      <c r="A315" s="249" t="s">
        <v>329</v>
      </c>
      <c r="B315" s="247"/>
      <c r="C315" s="247"/>
      <c r="D315" s="248"/>
      <c r="E315" s="315">
        <f t="shared" si="12"/>
        <v>-1</v>
      </c>
      <c r="F315" s="316">
        <f t="shared" si="13"/>
        <v>0</v>
      </c>
    </row>
    <row r="316" spans="1:6">
      <c r="A316" s="249" t="s">
        <v>330</v>
      </c>
      <c r="B316" s="247">
        <v>490</v>
      </c>
      <c r="C316" s="247">
        <v>137</v>
      </c>
      <c r="D316" s="248">
        <f t="shared" si="14"/>
        <v>3.577</v>
      </c>
      <c r="E316" s="315">
        <f t="shared" si="12"/>
        <v>2.577</v>
      </c>
      <c r="F316" s="316">
        <f t="shared" si="13"/>
        <v>353</v>
      </c>
    </row>
    <row r="317" spans="1:6" hidden="1">
      <c r="A317" s="249" t="s">
        <v>331</v>
      </c>
      <c r="B317" s="247"/>
      <c r="C317" s="247"/>
      <c r="D317" s="248"/>
      <c r="E317" s="315">
        <f t="shared" si="12"/>
        <v>-1</v>
      </c>
      <c r="F317" s="316">
        <f t="shared" si="13"/>
        <v>0</v>
      </c>
    </row>
    <row r="318" spans="1:6" hidden="1">
      <c r="A318" s="249" t="s">
        <v>332</v>
      </c>
      <c r="B318" s="247"/>
      <c r="C318" s="247"/>
      <c r="D318" s="248"/>
      <c r="E318" s="315">
        <f t="shared" si="12"/>
        <v>-1</v>
      </c>
      <c r="F318" s="316">
        <f t="shared" si="13"/>
        <v>0</v>
      </c>
    </row>
    <row r="319" spans="1:6" hidden="1">
      <c r="A319" s="249" t="s">
        <v>333</v>
      </c>
      <c r="B319" s="247"/>
      <c r="C319" s="247"/>
      <c r="D319" s="248"/>
      <c r="E319" s="315">
        <f t="shared" si="12"/>
        <v>-1</v>
      </c>
      <c r="F319" s="316">
        <f t="shared" si="13"/>
        <v>0</v>
      </c>
    </row>
    <row r="320" spans="1:6" hidden="1">
      <c r="A320" s="249" t="s">
        <v>334</v>
      </c>
      <c r="B320" s="247"/>
      <c r="C320" s="247"/>
      <c r="D320" s="248"/>
      <c r="E320" s="315">
        <f t="shared" si="12"/>
        <v>-1</v>
      </c>
      <c r="F320" s="316">
        <f t="shared" si="13"/>
        <v>0</v>
      </c>
    </row>
    <row r="321" spans="1:6" hidden="1">
      <c r="A321" s="249" t="s">
        <v>335</v>
      </c>
      <c r="B321" s="247"/>
      <c r="C321" s="247"/>
      <c r="D321" s="248"/>
      <c r="E321" s="315">
        <f t="shared" si="12"/>
        <v>-1</v>
      </c>
      <c r="F321" s="316">
        <f t="shared" si="13"/>
        <v>0</v>
      </c>
    </row>
    <row r="322" spans="1:6" hidden="1">
      <c r="A322" s="249" t="s">
        <v>336</v>
      </c>
      <c r="B322" s="247"/>
      <c r="C322" s="247"/>
      <c r="D322" s="248"/>
      <c r="E322" s="315">
        <f t="shared" si="12"/>
        <v>-1</v>
      </c>
      <c r="F322" s="316">
        <f t="shared" si="13"/>
        <v>0</v>
      </c>
    </row>
    <row r="323" spans="1:6">
      <c r="A323" s="249" t="s">
        <v>337</v>
      </c>
      <c r="B323" s="247">
        <v>5736</v>
      </c>
      <c r="C323" s="247">
        <v>5438</v>
      </c>
      <c r="D323" s="248">
        <f t="shared" si="14"/>
        <v>1.0549999999999999</v>
      </c>
      <c r="E323" s="315">
        <f t="shared" si="12"/>
        <v>5.5E-2</v>
      </c>
      <c r="F323" s="316">
        <f t="shared" si="13"/>
        <v>298</v>
      </c>
    </row>
    <row r="324" spans="1:6">
      <c r="A324" s="249" t="s">
        <v>137</v>
      </c>
      <c r="B324" s="247">
        <v>4976</v>
      </c>
      <c r="C324" s="247">
        <v>4697</v>
      </c>
      <c r="D324" s="248">
        <f t="shared" si="14"/>
        <v>1.0589999999999999</v>
      </c>
      <c r="E324" s="315">
        <f t="shared" si="12"/>
        <v>5.8999999999999997E-2</v>
      </c>
      <c r="F324" s="316">
        <f t="shared" si="13"/>
        <v>279</v>
      </c>
    </row>
    <row r="325" spans="1:6" hidden="1">
      <c r="A325" s="249" t="s">
        <v>138</v>
      </c>
      <c r="B325" s="247"/>
      <c r="C325" s="247"/>
      <c r="D325" s="248"/>
      <c r="E325" s="315">
        <f t="shared" si="12"/>
        <v>-1</v>
      </c>
      <c r="F325" s="316">
        <f t="shared" si="13"/>
        <v>0</v>
      </c>
    </row>
    <row r="326" spans="1:6" hidden="1">
      <c r="A326" s="249" t="s">
        <v>139</v>
      </c>
      <c r="B326" s="247"/>
      <c r="C326" s="247"/>
      <c r="D326" s="248"/>
      <c r="E326" s="315">
        <f t="shared" si="12"/>
        <v>-1</v>
      </c>
      <c r="F326" s="316">
        <f t="shared" si="13"/>
        <v>0</v>
      </c>
    </row>
    <row r="327" spans="1:6">
      <c r="A327" s="249" t="s">
        <v>338</v>
      </c>
      <c r="B327" s="247">
        <v>548</v>
      </c>
      <c r="C327" s="247">
        <v>236</v>
      </c>
      <c r="D327" s="248">
        <f t="shared" ref="D327:D386" si="15">B327/C327</f>
        <v>2.3220000000000001</v>
      </c>
      <c r="E327" s="315">
        <f t="shared" ref="E327:E390" si="16">D327-1</f>
        <v>1.3220000000000001</v>
      </c>
      <c r="F327" s="316">
        <f t="shared" ref="F327:F390" si="17">B327-C327</f>
        <v>312</v>
      </c>
    </row>
    <row r="328" spans="1:6" hidden="1">
      <c r="A328" s="249" t="s">
        <v>339</v>
      </c>
      <c r="B328" s="247"/>
      <c r="C328" s="247"/>
      <c r="D328" s="248"/>
      <c r="E328" s="315">
        <f t="shared" si="16"/>
        <v>-1</v>
      </c>
      <c r="F328" s="316">
        <f t="shared" si="17"/>
        <v>0</v>
      </c>
    </row>
    <row r="329" spans="1:6" hidden="1">
      <c r="A329" s="249" t="s">
        <v>340</v>
      </c>
      <c r="B329" s="247"/>
      <c r="C329" s="247">
        <v>62</v>
      </c>
      <c r="D329" s="248">
        <f t="shared" si="15"/>
        <v>0</v>
      </c>
      <c r="E329" s="315">
        <f t="shared" si="16"/>
        <v>-1</v>
      </c>
      <c r="F329" s="316">
        <f t="shared" si="17"/>
        <v>-62</v>
      </c>
    </row>
    <row r="330" spans="1:6" hidden="1">
      <c r="A330" s="249" t="s">
        <v>341</v>
      </c>
      <c r="B330" s="247"/>
      <c r="C330" s="247"/>
      <c r="D330" s="248"/>
      <c r="E330" s="315">
        <f t="shared" si="16"/>
        <v>-1</v>
      </c>
      <c r="F330" s="316">
        <f t="shared" si="17"/>
        <v>0</v>
      </c>
    </row>
    <row r="331" spans="1:6" hidden="1">
      <c r="A331" s="249" t="s">
        <v>342</v>
      </c>
      <c r="B331" s="247"/>
      <c r="C331" s="247"/>
      <c r="D331" s="248"/>
      <c r="E331" s="315">
        <f t="shared" si="16"/>
        <v>-1</v>
      </c>
      <c r="F331" s="316">
        <f t="shared" si="17"/>
        <v>0</v>
      </c>
    </row>
    <row r="332" spans="1:6" hidden="1">
      <c r="A332" s="249" t="s">
        <v>343</v>
      </c>
      <c r="B332" s="247"/>
      <c r="C332" s="247"/>
      <c r="D332" s="248"/>
      <c r="E332" s="315">
        <f t="shared" si="16"/>
        <v>-1</v>
      </c>
      <c r="F332" s="316">
        <f t="shared" si="17"/>
        <v>0</v>
      </c>
    </row>
    <row r="333" spans="1:6" hidden="1">
      <c r="A333" s="249" t="s">
        <v>344</v>
      </c>
      <c r="B333" s="247"/>
      <c r="C333" s="247"/>
      <c r="D333" s="248"/>
      <c r="E333" s="315">
        <f t="shared" si="16"/>
        <v>-1</v>
      </c>
      <c r="F333" s="316">
        <f t="shared" si="17"/>
        <v>0</v>
      </c>
    </row>
    <row r="334" spans="1:6">
      <c r="A334" s="249" t="s">
        <v>345</v>
      </c>
      <c r="B334" s="247">
        <v>75</v>
      </c>
      <c r="C334" s="247">
        <v>8</v>
      </c>
      <c r="D334" s="248">
        <f t="shared" si="15"/>
        <v>9.375</v>
      </c>
      <c r="E334" s="315">
        <f t="shared" si="16"/>
        <v>8.375</v>
      </c>
      <c r="F334" s="316">
        <f t="shared" si="17"/>
        <v>67</v>
      </c>
    </row>
    <row r="335" spans="1:6" hidden="1">
      <c r="A335" s="249" t="s">
        <v>346</v>
      </c>
      <c r="B335" s="247"/>
      <c r="C335" s="247">
        <v>396</v>
      </c>
      <c r="D335" s="248">
        <f t="shared" si="15"/>
        <v>0</v>
      </c>
      <c r="E335" s="315">
        <f t="shared" si="16"/>
        <v>-1</v>
      </c>
      <c r="F335" s="316">
        <f t="shared" si="17"/>
        <v>-396</v>
      </c>
    </row>
    <row r="336" spans="1:6" hidden="1">
      <c r="A336" s="249" t="s">
        <v>347</v>
      </c>
      <c r="B336" s="247"/>
      <c r="C336" s="247"/>
      <c r="D336" s="248"/>
      <c r="E336" s="315">
        <f t="shared" si="16"/>
        <v>-1</v>
      </c>
      <c r="F336" s="316">
        <f t="shared" si="17"/>
        <v>0</v>
      </c>
    </row>
    <row r="337" spans="1:6" hidden="1">
      <c r="A337" s="249" t="s">
        <v>348</v>
      </c>
      <c r="B337" s="247"/>
      <c r="C337" s="247"/>
      <c r="D337" s="248"/>
      <c r="E337" s="315">
        <f t="shared" si="16"/>
        <v>-1</v>
      </c>
      <c r="F337" s="316">
        <f t="shared" si="17"/>
        <v>0</v>
      </c>
    </row>
    <row r="338" spans="1:6" hidden="1">
      <c r="A338" s="249" t="s">
        <v>349</v>
      </c>
      <c r="B338" s="247"/>
      <c r="C338" s="247"/>
      <c r="D338" s="248"/>
      <c r="E338" s="315">
        <f t="shared" si="16"/>
        <v>-1</v>
      </c>
      <c r="F338" s="316">
        <f t="shared" si="17"/>
        <v>0</v>
      </c>
    </row>
    <row r="339" spans="1:6" hidden="1">
      <c r="A339" s="249" t="s">
        <v>350</v>
      </c>
      <c r="B339" s="247"/>
      <c r="C339" s="247"/>
      <c r="D339" s="248"/>
      <c r="E339" s="315">
        <f t="shared" si="16"/>
        <v>-1</v>
      </c>
      <c r="F339" s="316">
        <f t="shared" si="17"/>
        <v>0</v>
      </c>
    </row>
    <row r="340" spans="1:6">
      <c r="A340" s="249" t="s">
        <v>351</v>
      </c>
      <c r="B340" s="247">
        <v>137</v>
      </c>
      <c r="C340" s="247">
        <v>39</v>
      </c>
      <c r="D340" s="248">
        <f t="shared" si="15"/>
        <v>3.5129999999999999</v>
      </c>
      <c r="E340" s="315">
        <f t="shared" si="16"/>
        <v>2.5129999999999999</v>
      </c>
      <c r="F340" s="316">
        <f t="shared" si="17"/>
        <v>98</v>
      </c>
    </row>
    <row r="341" spans="1:6" hidden="1">
      <c r="A341" s="249" t="s">
        <v>352</v>
      </c>
      <c r="B341" s="247"/>
      <c r="C341" s="247"/>
      <c r="D341" s="248"/>
      <c r="E341" s="315">
        <f t="shared" si="16"/>
        <v>-1</v>
      </c>
      <c r="F341" s="316">
        <f t="shared" si="17"/>
        <v>0</v>
      </c>
    </row>
    <row r="342" spans="1:6" hidden="1">
      <c r="A342" s="249" t="s">
        <v>180</v>
      </c>
      <c r="B342" s="247"/>
      <c r="C342" s="247"/>
      <c r="D342" s="248"/>
      <c r="E342" s="315">
        <f t="shared" si="16"/>
        <v>-1</v>
      </c>
      <c r="F342" s="316">
        <f t="shared" si="17"/>
        <v>0</v>
      </c>
    </row>
    <row r="343" spans="1:6" hidden="1">
      <c r="A343" s="249" t="s">
        <v>146</v>
      </c>
      <c r="B343" s="247"/>
      <c r="C343" s="247"/>
      <c r="D343" s="248"/>
      <c r="E343" s="315">
        <f t="shared" si="16"/>
        <v>-1</v>
      </c>
      <c r="F343" s="316">
        <f t="shared" si="17"/>
        <v>0</v>
      </c>
    </row>
    <row r="344" spans="1:6" hidden="1">
      <c r="A344" s="249" t="s">
        <v>353</v>
      </c>
      <c r="B344" s="247"/>
      <c r="C344" s="247"/>
      <c r="D344" s="248"/>
      <c r="E344" s="315">
        <f t="shared" si="16"/>
        <v>-1</v>
      </c>
      <c r="F344" s="316">
        <f t="shared" si="17"/>
        <v>0</v>
      </c>
    </row>
    <row r="345" spans="1:6" hidden="1">
      <c r="A345" s="249" t="s">
        <v>354</v>
      </c>
      <c r="B345" s="247"/>
      <c r="C345" s="247"/>
      <c r="D345" s="248"/>
      <c r="E345" s="315">
        <f t="shared" si="16"/>
        <v>-1</v>
      </c>
      <c r="F345" s="316">
        <f t="shared" si="17"/>
        <v>0</v>
      </c>
    </row>
    <row r="346" spans="1:6" hidden="1">
      <c r="A346" s="249" t="s">
        <v>137</v>
      </c>
      <c r="B346" s="247"/>
      <c r="C346" s="247"/>
      <c r="D346" s="248"/>
      <c r="E346" s="315">
        <f t="shared" si="16"/>
        <v>-1</v>
      </c>
      <c r="F346" s="316">
        <f t="shared" si="17"/>
        <v>0</v>
      </c>
    </row>
    <row r="347" spans="1:6" hidden="1">
      <c r="A347" s="249" t="s">
        <v>138</v>
      </c>
      <c r="B347" s="247"/>
      <c r="C347" s="247"/>
      <c r="D347" s="248"/>
      <c r="E347" s="315">
        <f t="shared" si="16"/>
        <v>-1</v>
      </c>
      <c r="F347" s="316">
        <f t="shared" si="17"/>
        <v>0</v>
      </c>
    </row>
    <row r="348" spans="1:6" hidden="1">
      <c r="A348" s="249" t="s">
        <v>139</v>
      </c>
      <c r="B348" s="247"/>
      <c r="C348" s="247"/>
      <c r="D348" s="248"/>
      <c r="E348" s="315">
        <f t="shared" si="16"/>
        <v>-1</v>
      </c>
      <c r="F348" s="316">
        <f t="shared" si="17"/>
        <v>0</v>
      </c>
    </row>
    <row r="349" spans="1:6" hidden="1">
      <c r="A349" s="249" t="s">
        <v>355</v>
      </c>
      <c r="B349" s="247"/>
      <c r="C349" s="247"/>
      <c r="D349" s="248"/>
      <c r="E349" s="315">
        <f t="shared" si="16"/>
        <v>-1</v>
      </c>
      <c r="F349" s="316">
        <f t="shared" si="17"/>
        <v>0</v>
      </c>
    </row>
    <row r="350" spans="1:6" hidden="1">
      <c r="A350" s="249" t="s">
        <v>146</v>
      </c>
      <c r="B350" s="247"/>
      <c r="C350" s="247"/>
      <c r="D350" s="248"/>
      <c r="E350" s="315">
        <f t="shared" si="16"/>
        <v>-1</v>
      </c>
      <c r="F350" s="316">
        <f t="shared" si="17"/>
        <v>0</v>
      </c>
    </row>
    <row r="351" spans="1:6" hidden="1">
      <c r="A351" s="249" t="s">
        <v>356</v>
      </c>
      <c r="B351" s="247"/>
      <c r="C351" s="247"/>
      <c r="D351" s="248"/>
      <c r="E351" s="315">
        <f t="shared" si="16"/>
        <v>-1</v>
      </c>
      <c r="F351" s="316">
        <f t="shared" si="17"/>
        <v>0</v>
      </c>
    </row>
    <row r="352" spans="1:6" hidden="1">
      <c r="A352" s="249" t="s">
        <v>357</v>
      </c>
      <c r="B352" s="247"/>
      <c r="C352" s="247"/>
      <c r="D352" s="248"/>
      <c r="E352" s="315">
        <f t="shared" si="16"/>
        <v>-1</v>
      </c>
      <c r="F352" s="316">
        <f t="shared" si="17"/>
        <v>0</v>
      </c>
    </row>
    <row r="353" spans="1:6" hidden="1">
      <c r="A353" s="249" t="s">
        <v>137</v>
      </c>
      <c r="B353" s="247"/>
      <c r="C353" s="247"/>
      <c r="D353" s="248"/>
      <c r="E353" s="315">
        <f t="shared" si="16"/>
        <v>-1</v>
      </c>
      <c r="F353" s="316">
        <f t="shared" si="17"/>
        <v>0</v>
      </c>
    </row>
    <row r="354" spans="1:6" hidden="1">
      <c r="A354" s="249" t="s">
        <v>138</v>
      </c>
      <c r="B354" s="247"/>
      <c r="C354" s="247"/>
      <c r="D354" s="248"/>
      <c r="E354" s="315">
        <f t="shared" si="16"/>
        <v>-1</v>
      </c>
      <c r="F354" s="316">
        <f t="shared" si="17"/>
        <v>0</v>
      </c>
    </row>
    <row r="355" spans="1:6" hidden="1">
      <c r="A355" s="249" t="s">
        <v>139</v>
      </c>
      <c r="B355" s="247"/>
      <c r="C355" s="247"/>
      <c r="D355" s="248"/>
      <c r="E355" s="315">
        <f t="shared" si="16"/>
        <v>-1</v>
      </c>
      <c r="F355" s="316">
        <f t="shared" si="17"/>
        <v>0</v>
      </c>
    </row>
    <row r="356" spans="1:6" hidden="1">
      <c r="A356" s="249" t="s">
        <v>358</v>
      </c>
      <c r="B356" s="247"/>
      <c r="C356" s="247"/>
      <c r="D356" s="248"/>
      <c r="E356" s="315">
        <f t="shared" si="16"/>
        <v>-1</v>
      </c>
      <c r="F356" s="316">
        <f t="shared" si="17"/>
        <v>0</v>
      </c>
    </row>
    <row r="357" spans="1:6" hidden="1">
      <c r="A357" s="249" t="s">
        <v>359</v>
      </c>
      <c r="B357" s="247"/>
      <c r="C357" s="247"/>
      <c r="D357" s="248"/>
      <c r="E357" s="315">
        <f t="shared" si="16"/>
        <v>-1</v>
      </c>
      <c r="F357" s="316">
        <f t="shared" si="17"/>
        <v>0</v>
      </c>
    </row>
    <row r="358" spans="1:6" hidden="1">
      <c r="A358" s="249" t="s">
        <v>360</v>
      </c>
      <c r="B358" s="247"/>
      <c r="C358" s="247"/>
      <c r="D358" s="248"/>
      <c r="E358" s="315">
        <f t="shared" si="16"/>
        <v>-1</v>
      </c>
      <c r="F358" s="316">
        <f t="shared" si="17"/>
        <v>0</v>
      </c>
    </row>
    <row r="359" spans="1:6" hidden="1">
      <c r="A359" s="249" t="s">
        <v>361</v>
      </c>
      <c r="B359" s="247"/>
      <c r="C359" s="247"/>
      <c r="D359" s="248"/>
      <c r="E359" s="315">
        <f t="shared" si="16"/>
        <v>-1</v>
      </c>
      <c r="F359" s="316">
        <f t="shared" si="17"/>
        <v>0</v>
      </c>
    </row>
    <row r="360" spans="1:6" hidden="1">
      <c r="A360" s="249" t="s">
        <v>362</v>
      </c>
      <c r="B360" s="247"/>
      <c r="C360" s="247"/>
      <c r="D360" s="248"/>
      <c r="E360" s="315">
        <f t="shared" si="16"/>
        <v>-1</v>
      </c>
      <c r="F360" s="316">
        <f t="shared" si="17"/>
        <v>0</v>
      </c>
    </row>
    <row r="361" spans="1:6" hidden="1">
      <c r="A361" s="249" t="s">
        <v>363</v>
      </c>
      <c r="B361" s="247"/>
      <c r="C361" s="247"/>
      <c r="D361" s="248"/>
      <c r="E361" s="315">
        <f t="shared" si="16"/>
        <v>-1</v>
      </c>
      <c r="F361" s="316">
        <f t="shared" si="17"/>
        <v>0</v>
      </c>
    </row>
    <row r="362" spans="1:6" hidden="1">
      <c r="A362" s="249" t="s">
        <v>146</v>
      </c>
      <c r="B362" s="247"/>
      <c r="C362" s="247"/>
      <c r="D362" s="248"/>
      <c r="E362" s="315">
        <f t="shared" si="16"/>
        <v>-1</v>
      </c>
      <c r="F362" s="316">
        <f t="shared" si="17"/>
        <v>0</v>
      </c>
    </row>
    <row r="363" spans="1:6" hidden="1">
      <c r="A363" s="249" t="s">
        <v>364</v>
      </c>
      <c r="B363" s="247"/>
      <c r="C363" s="247"/>
      <c r="D363" s="248"/>
      <c r="E363" s="315">
        <f t="shared" si="16"/>
        <v>-1</v>
      </c>
      <c r="F363" s="316">
        <f t="shared" si="17"/>
        <v>0</v>
      </c>
    </row>
    <row r="364" spans="1:6" hidden="1">
      <c r="A364" s="249" t="s">
        <v>365</v>
      </c>
      <c r="B364" s="247"/>
      <c r="C364" s="247"/>
      <c r="D364" s="248"/>
      <c r="E364" s="315">
        <f t="shared" si="16"/>
        <v>-1</v>
      </c>
      <c r="F364" s="316">
        <f t="shared" si="17"/>
        <v>0</v>
      </c>
    </row>
    <row r="365" spans="1:6" hidden="1">
      <c r="A365" s="249" t="s">
        <v>137</v>
      </c>
      <c r="B365" s="247"/>
      <c r="C365" s="247"/>
      <c r="D365" s="248"/>
      <c r="E365" s="315">
        <f t="shared" si="16"/>
        <v>-1</v>
      </c>
      <c r="F365" s="316">
        <f t="shared" si="17"/>
        <v>0</v>
      </c>
    </row>
    <row r="366" spans="1:6" hidden="1">
      <c r="A366" s="249" t="s">
        <v>138</v>
      </c>
      <c r="B366" s="247"/>
      <c r="C366" s="247"/>
      <c r="D366" s="248"/>
      <c r="E366" s="315">
        <f t="shared" si="16"/>
        <v>-1</v>
      </c>
      <c r="F366" s="316">
        <f t="shared" si="17"/>
        <v>0</v>
      </c>
    </row>
    <row r="367" spans="1:6" hidden="1">
      <c r="A367" s="249" t="s">
        <v>139</v>
      </c>
      <c r="B367" s="247"/>
      <c r="C367" s="247"/>
      <c r="D367" s="248"/>
      <c r="E367" s="315">
        <f t="shared" si="16"/>
        <v>-1</v>
      </c>
      <c r="F367" s="316">
        <f t="shared" si="17"/>
        <v>0</v>
      </c>
    </row>
    <row r="368" spans="1:6" hidden="1">
      <c r="A368" s="249" t="s">
        <v>366</v>
      </c>
      <c r="B368" s="247"/>
      <c r="C368" s="247"/>
      <c r="D368" s="248"/>
      <c r="E368" s="315">
        <f t="shared" si="16"/>
        <v>-1</v>
      </c>
      <c r="F368" s="316">
        <f t="shared" si="17"/>
        <v>0</v>
      </c>
    </row>
    <row r="369" spans="1:6" hidden="1">
      <c r="A369" s="249" t="s">
        <v>367</v>
      </c>
      <c r="B369" s="247"/>
      <c r="C369" s="247"/>
      <c r="D369" s="248"/>
      <c r="E369" s="315">
        <f t="shared" si="16"/>
        <v>-1</v>
      </c>
      <c r="F369" s="316">
        <f t="shared" si="17"/>
        <v>0</v>
      </c>
    </row>
    <row r="370" spans="1:6" hidden="1">
      <c r="A370" s="249" t="s">
        <v>368</v>
      </c>
      <c r="B370" s="247"/>
      <c r="C370" s="247"/>
      <c r="D370" s="248"/>
      <c r="E370" s="315">
        <f t="shared" si="16"/>
        <v>-1</v>
      </c>
      <c r="F370" s="316">
        <f t="shared" si="17"/>
        <v>0</v>
      </c>
    </row>
    <row r="371" spans="1:6" hidden="1">
      <c r="A371" s="249" t="s">
        <v>146</v>
      </c>
      <c r="B371" s="247"/>
      <c r="C371" s="247"/>
      <c r="D371" s="248"/>
      <c r="E371" s="315">
        <f t="shared" si="16"/>
        <v>-1</v>
      </c>
      <c r="F371" s="316">
        <f t="shared" si="17"/>
        <v>0</v>
      </c>
    </row>
    <row r="372" spans="1:6" hidden="1">
      <c r="A372" s="249" t="s">
        <v>369</v>
      </c>
      <c r="B372" s="247"/>
      <c r="C372" s="247"/>
      <c r="D372" s="248"/>
      <c r="E372" s="315">
        <f t="shared" si="16"/>
        <v>-1</v>
      </c>
      <c r="F372" s="316">
        <f t="shared" si="17"/>
        <v>0</v>
      </c>
    </row>
    <row r="373" spans="1:6">
      <c r="A373" s="249" t="s">
        <v>370</v>
      </c>
      <c r="B373" s="247">
        <v>821</v>
      </c>
      <c r="C373" s="247">
        <v>509</v>
      </c>
      <c r="D373" s="248">
        <f t="shared" si="15"/>
        <v>1.613</v>
      </c>
      <c r="E373" s="315">
        <f t="shared" si="16"/>
        <v>0.61299999999999999</v>
      </c>
      <c r="F373" s="316">
        <f t="shared" si="17"/>
        <v>312</v>
      </c>
    </row>
    <row r="374" spans="1:6">
      <c r="A374" s="249" t="s">
        <v>137</v>
      </c>
      <c r="B374" s="247">
        <v>650</v>
      </c>
      <c r="C374" s="247">
        <v>464</v>
      </c>
      <c r="D374" s="248">
        <f t="shared" si="15"/>
        <v>1.401</v>
      </c>
      <c r="E374" s="315">
        <f t="shared" si="16"/>
        <v>0.40100000000000002</v>
      </c>
      <c r="F374" s="316">
        <f t="shared" si="17"/>
        <v>186</v>
      </c>
    </row>
    <row r="375" spans="1:6" hidden="1">
      <c r="A375" s="249" t="s">
        <v>138</v>
      </c>
      <c r="B375" s="247"/>
      <c r="C375" s="247"/>
      <c r="D375" s="248"/>
      <c r="E375" s="315">
        <f t="shared" si="16"/>
        <v>-1</v>
      </c>
      <c r="F375" s="316">
        <f t="shared" si="17"/>
        <v>0</v>
      </c>
    </row>
    <row r="376" spans="1:6" hidden="1">
      <c r="A376" s="249" t="s">
        <v>139</v>
      </c>
      <c r="B376" s="247"/>
      <c r="C376" s="247"/>
      <c r="D376" s="248"/>
      <c r="E376" s="315">
        <f t="shared" si="16"/>
        <v>-1</v>
      </c>
      <c r="F376" s="316">
        <f t="shared" si="17"/>
        <v>0</v>
      </c>
    </row>
    <row r="377" spans="1:6" hidden="1">
      <c r="A377" s="249" t="s">
        <v>371</v>
      </c>
      <c r="B377" s="247"/>
      <c r="C377" s="247"/>
      <c r="D377" s="248"/>
      <c r="E377" s="315">
        <f t="shared" si="16"/>
        <v>-1</v>
      </c>
      <c r="F377" s="316">
        <f t="shared" si="17"/>
        <v>0</v>
      </c>
    </row>
    <row r="378" spans="1:6" hidden="1">
      <c r="A378" s="249" t="s">
        <v>372</v>
      </c>
      <c r="B378" s="247"/>
      <c r="C378" s="247">
        <v>15</v>
      </c>
      <c r="D378" s="248">
        <f t="shared" si="15"/>
        <v>0</v>
      </c>
      <c r="E378" s="315">
        <f t="shared" si="16"/>
        <v>-1</v>
      </c>
      <c r="F378" s="316">
        <f t="shared" si="17"/>
        <v>-15</v>
      </c>
    </row>
    <row r="379" spans="1:6" hidden="1">
      <c r="A379" s="249" t="s">
        <v>373</v>
      </c>
      <c r="B379" s="247"/>
      <c r="C379" s="247"/>
      <c r="D379" s="248"/>
      <c r="E379" s="315">
        <f t="shared" si="16"/>
        <v>-1</v>
      </c>
      <c r="F379" s="316">
        <f t="shared" si="17"/>
        <v>0</v>
      </c>
    </row>
    <row r="380" spans="1:6">
      <c r="A380" s="249" t="s">
        <v>374</v>
      </c>
      <c r="B380" s="247">
        <v>7</v>
      </c>
      <c r="C380" s="247">
        <v>12</v>
      </c>
      <c r="D380" s="248">
        <f t="shared" si="15"/>
        <v>0.58299999999999996</v>
      </c>
      <c r="E380" s="315">
        <f t="shared" si="16"/>
        <v>-0.41699999999999998</v>
      </c>
      <c r="F380" s="316">
        <f t="shared" si="17"/>
        <v>-5</v>
      </c>
    </row>
    <row r="381" spans="1:6" hidden="1">
      <c r="A381" s="249" t="s">
        <v>375</v>
      </c>
      <c r="B381" s="247"/>
      <c r="C381" s="247"/>
      <c r="D381" s="248"/>
      <c r="E381" s="315">
        <f t="shared" si="16"/>
        <v>-1</v>
      </c>
      <c r="F381" s="316">
        <f t="shared" si="17"/>
        <v>0</v>
      </c>
    </row>
    <row r="382" spans="1:6" hidden="1">
      <c r="A382" s="249" t="s">
        <v>376</v>
      </c>
      <c r="B382" s="247"/>
      <c r="C382" s="247"/>
      <c r="D382" s="248"/>
      <c r="E382" s="315">
        <f t="shared" si="16"/>
        <v>-1</v>
      </c>
      <c r="F382" s="316">
        <f t="shared" si="17"/>
        <v>0</v>
      </c>
    </row>
    <row r="383" spans="1:6">
      <c r="A383" s="249" t="s">
        <v>377</v>
      </c>
      <c r="B383" s="247">
        <v>8</v>
      </c>
      <c r="C383" s="247">
        <v>9</v>
      </c>
      <c r="D383" s="248">
        <f t="shared" si="15"/>
        <v>0.88900000000000001</v>
      </c>
      <c r="E383" s="315">
        <f t="shared" si="16"/>
        <v>-0.111</v>
      </c>
      <c r="F383" s="316">
        <f t="shared" si="17"/>
        <v>-1</v>
      </c>
    </row>
    <row r="384" spans="1:6" hidden="1">
      <c r="A384" s="249" t="s">
        <v>378</v>
      </c>
      <c r="B384" s="247"/>
      <c r="C384" s="247"/>
      <c r="D384" s="248"/>
      <c r="E384" s="315">
        <f t="shared" si="16"/>
        <v>-1</v>
      </c>
      <c r="F384" s="316">
        <f t="shared" si="17"/>
        <v>0</v>
      </c>
    </row>
    <row r="385" spans="1:6" hidden="1">
      <c r="A385" s="249" t="s">
        <v>146</v>
      </c>
      <c r="B385" s="247"/>
      <c r="C385" s="247"/>
      <c r="D385" s="248"/>
      <c r="E385" s="315">
        <f t="shared" si="16"/>
        <v>-1</v>
      </c>
      <c r="F385" s="316">
        <f t="shared" si="17"/>
        <v>0</v>
      </c>
    </row>
    <row r="386" spans="1:6">
      <c r="A386" s="249" t="s">
        <v>379</v>
      </c>
      <c r="B386" s="247">
        <v>156</v>
      </c>
      <c r="C386" s="247">
        <v>9</v>
      </c>
      <c r="D386" s="248">
        <f t="shared" si="15"/>
        <v>17.332999999999998</v>
      </c>
      <c r="E386" s="315">
        <f t="shared" si="16"/>
        <v>16.332999999999998</v>
      </c>
      <c r="F386" s="316">
        <f t="shared" si="17"/>
        <v>147</v>
      </c>
    </row>
    <row r="387" spans="1:6" hidden="1">
      <c r="A387" s="249" t="s">
        <v>380</v>
      </c>
      <c r="B387" s="247"/>
      <c r="C387" s="247"/>
      <c r="D387" s="248"/>
      <c r="E387" s="315">
        <f t="shared" si="16"/>
        <v>-1</v>
      </c>
      <c r="F387" s="316">
        <f t="shared" si="17"/>
        <v>0</v>
      </c>
    </row>
    <row r="388" spans="1:6" hidden="1">
      <c r="A388" s="249" t="s">
        <v>137</v>
      </c>
      <c r="B388" s="247"/>
      <c r="C388" s="247"/>
      <c r="D388" s="248"/>
      <c r="E388" s="315">
        <f t="shared" si="16"/>
        <v>-1</v>
      </c>
      <c r="F388" s="316">
        <f t="shared" si="17"/>
        <v>0</v>
      </c>
    </row>
    <row r="389" spans="1:6" hidden="1">
      <c r="A389" s="249" t="s">
        <v>138</v>
      </c>
      <c r="B389" s="247"/>
      <c r="C389" s="247"/>
      <c r="D389" s="248"/>
      <c r="E389" s="315">
        <f t="shared" si="16"/>
        <v>-1</v>
      </c>
      <c r="F389" s="316">
        <f t="shared" si="17"/>
        <v>0</v>
      </c>
    </row>
    <row r="390" spans="1:6" hidden="1">
      <c r="A390" s="249" t="s">
        <v>139</v>
      </c>
      <c r="B390" s="247"/>
      <c r="C390" s="247"/>
      <c r="D390" s="248"/>
      <c r="E390" s="315">
        <f t="shared" si="16"/>
        <v>-1</v>
      </c>
      <c r="F390" s="316">
        <f t="shared" si="17"/>
        <v>0</v>
      </c>
    </row>
    <row r="391" spans="1:6" hidden="1">
      <c r="A391" s="249" t="s">
        <v>381</v>
      </c>
      <c r="B391" s="247"/>
      <c r="C391" s="247"/>
      <c r="D391" s="248"/>
      <c r="E391" s="315">
        <f t="shared" ref="E391:E454" si="18">D391-1</f>
        <v>-1</v>
      </c>
      <c r="F391" s="316">
        <f t="shared" ref="F391:F454" si="19">B391-C391</f>
        <v>0</v>
      </c>
    </row>
    <row r="392" spans="1:6" hidden="1">
      <c r="A392" s="249" t="s">
        <v>382</v>
      </c>
      <c r="B392" s="247"/>
      <c r="C392" s="247"/>
      <c r="D392" s="248"/>
      <c r="E392" s="315">
        <f t="shared" si="18"/>
        <v>-1</v>
      </c>
      <c r="F392" s="316">
        <f t="shared" si="19"/>
        <v>0</v>
      </c>
    </row>
    <row r="393" spans="1:6" hidden="1">
      <c r="A393" s="249" t="s">
        <v>383</v>
      </c>
      <c r="B393" s="247"/>
      <c r="C393" s="247"/>
      <c r="D393" s="248"/>
      <c r="E393" s="315">
        <f t="shared" si="18"/>
        <v>-1</v>
      </c>
      <c r="F393" s="316">
        <f t="shared" si="19"/>
        <v>0</v>
      </c>
    </row>
    <row r="394" spans="1:6" hidden="1">
      <c r="A394" s="249" t="s">
        <v>146</v>
      </c>
      <c r="B394" s="247"/>
      <c r="C394" s="247"/>
      <c r="D394" s="248"/>
      <c r="E394" s="315">
        <f t="shared" si="18"/>
        <v>-1</v>
      </c>
      <c r="F394" s="316">
        <f t="shared" si="19"/>
        <v>0</v>
      </c>
    </row>
    <row r="395" spans="1:6" hidden="1">
      <c r="A395" s="249" t="s">
        <v>384</v>
      </c>
      <c r="B395" s="247"/>
      <c r="C395" s="247"/>
      <c r="D395" s="248"/>
      <c r="E395" s="315">
        <f t="shared" si="18"/>
        <v>-1</v>
      </c>
      <c r="F395" s="316">
        <f t="shared" si="19"/>
        <v>0</v>
      </c>
    </row>
    <row r="396" spans="1:6" hidden="1">
      <c r="A396" s="249" t="s">
        <v>385</v>
      </c>
      <c r="B396" s="247"/>
      <c r="C396" s="247"/>
      <c r="D396" s="248"/>
      <c r="E396" s="315">
        <f t="shared" si="18"/>
        <v>-1</v>
      </c>
      <c r="F396" s="316">
        <f t="shared" si="19"/>
        <v>0</v>
      </c>
    </row>
    <row r="397" spans="1:6" hidden="1">
      <c r="A397" s="249" t="s">
        <v>137</v>
      </c>
      <c r="B397" s="247"/>
      <c r="C397" s="247"/>
      <c r="D397" s="248"/>
      <c r="E397" s="315">
        <f t="shared" si="18"/>
        <v>-1</v>
      </c>
      <c r="F397" s="316">
        <f t="shared" si="19"/>
        <v>0</v>
      </c>
    </row>
    <row r="398" spans="1:6" hidden="1">
      <c r="A398" s="249" t="s">
        <v>138</v>
      </c>
      <c r="B398" s="247"/>
      <c r="C398" s="247"/>
      <c r="D398" s="248"/>
      <c r="E398" s="315">
        <f t="shared" si="18"/>
        <v>-1</v>
      </c>
      <c r="F398" s="316">
        <f t="shared" si="19"/>
        <v>0</v>
      </c>
    </row>
    <row r="399" spans="1:6" hidden="1">
      <c r="A399" s="249" t="s">
        <v>139</v>
      </c>
      <c r="B399" s="247"/>
      <c r="C399" s="247"/>
      <c r="D399" s="248"/>
      <c r="E399" s="315">
        <f t="shared" si="18"/>
        <v>-1</v>
      </c>
      <c r="F399" s="316">
        <f t="shared" si="19"/>
        <v>0</v>
      </c>
    </row>
    <row r="400" spans="1:6" hidden="1">
      <c r="A400" s="249" t="s">
        <v>386</v>
      </c>
      <c r="B400" s="247"/>
      <c r="C400" s="247"/>
      <c r="D400" s="248"/>
      <c r="E400" s="315">
        <f t="shared" si="18"/>
        <v>-1</v>
      </c>
      <c r="F400" s="316">
        <f t="shared" si="19"/>
        <v>0</v>
      </c>
    </row>
    <row r="401" spans="1:6" hidden="1">
      <c r="A401" s="249" t="s">
        <v>387</v>
      </c>
      <c r="B401" s="247"/>
      <c r="C401" s="247"/>
      <c r="D401" s="248"/>
      <c r="E401" s="315">
        <f t="shared" si="18"/>
        <v>-1</v>
      </c>
      <c r="F401" s="316">
        <f t="shared" si="19"/>
        <v>0</v>
      </c>
    </row>
    <row r="402" spans="1:6" hidden="1">
      <c r="A402" s="249" t="s">
        <v>388</v>
      </c>
      <c r="B402" s="247"/>
      <c r="C402" s="247"/>
      <c r="D402" s="248"/>
      <c r="E402" s="315">
        <f t="shared" si="18"/>
        <v>-1</v>
      </c>
      <c r="F402" s="316">
        <f t="shared" si="19"/>
        <v>0</v>
      </c>
    </row>
    <row r="403" spans="1:6" hidden="1">
      <c r="A403" s="249" t="s">
        <v>146</v>
      </c>
      <c r="B403" s="247"/>
      <c r="C403" s="247"/>
      <c r="D403" s="248"/>
      <c r="E403" s="315">
        <f t="shared" si="18"/>
        <v>-1</v>
      </c>
      <c r="F403" s="316">
        <f t="shared" si="19"/>
        <v>0</v>
      </c>
    </row>
    <row r="404" spans="1:6" hidden="1">
      <c r="A404" s="249" t="s">
        <v>389</v>
      </c>
      <c r="B404" s="247"/>
      <c r="C404" s="247"/>
      <c r="D404" s="248"/>
      <c r="E404" s="315">
        <f t="shared" si="18"/>
        <v>-1</v>
      </c>
      <c r="F404" s="316">
        <f t="shared" si="19"/>
        <v>0</v>
      </c>
    </row>
    <row r="405" spans="1:6" hidden="1">
      <c r="A405" s="249" t="s">
        <v>390</v>
      </c>
      <c r="B405" s="247"/>
      <c r="C405" s="247"/>
      <c r="D405" s="248"/>
      <c r="E405" s="315">
        <f t="shared" si="18"/>
        <v>-1</v>
      </c>
      <c r="F405" s="316">
        <f t="shared" si="19"/>
        <v>0</v>
      </c>
    </row>
    <row r="406" spans="1:6" hidden="1">
      <c r="A406" s="249" t="s">
        <v>137</v>
      </c>
      <c r="B406" s="247"/>
      <c r="C406" s="247"/>
      <c r="D406" s="248"/>
      <c r="E406" s="315">
        <f t="shared" si="18"/>
        <v>-1</v>
      </c>
      <c r="F406" s="316">
        <f t="shared" si="19"/>
        <v>0</v>
      </c>
    </row>
    <row r="407" spans="1:6" hidden="1">
      <c r="A407" s="249" t="s">
        <v>138</v>
      </c>
      <c r="B407" s="247"/>
      <c r="C407" s="247"/>
      <c r="D407" s="248"/>
      <c r="E407" s="315">
        <f t="shared" si="18"/>
        <v>-1</v>
      </c>
      <c r="F407" s="316">
        <f t="shared" si="19"/>
        <v>0</v>
      </c>
    </row>
    <row r="408" spans="1:6" hidden="1">
      <c r="A408" s="249" t="s">
        <v>139</v>
      </c>
      <c r="B408" s="247"/>
      <c r="C408" s="247"/>
      <c r="D408" s="248"/>
      <c r="E408" s="315">
        <f t="shared" si="18"/>
        <v>-1</v>
      </c>
      <c r="F408" s="316">
        <f t="shared" si="19"/>
        <v>0</v>
      </c>
    </row>
    <row r="409" spans="1:6" hidden="1">
      <c r="A409" s="249" t="s">
        <v>391</v>
      </c>
      <c r="B409" s="247"/>
      <c r="C409" s="247"/>
      <c r="D409" s="248"/>
      <c r="E409" s="315">
        <f t="shared" si="18"/>
        <v>-1</v>
      </c>
      <c r="F409" s="316">
        <f t="shared" si="19"/>
        <v>0</v>
      </c>
    </row>
    <row r="410" spans="1:6" hidden="1">
      <c r="A410" s="249" t="s">
        <v>392</v>
      </c>
      <c r="B410" s="247"/>
      <c r="C410" s="247"/>
      <c r="D410" s="248"/>
      <c r="E410" s="315">
        <f t="shared" si="18"/>
        <v>-1</v>
      </c>
      <c r="F410" s="316">
        <f t="shared" si="19"/>
        <v>0</v>
      </c>
    </row>
    <row r="411" spans="1:6" hidden="1">
      <c r="A411" s="249" t="s">
        <v>146</v>
      </c>
      <c r="B411" s="247"/>
      <c r="C411" s="247"/>
      <c r="D411" s="248"/>
      <c r="E411" s="315">
        <f t="shared" si="18"/>
        <v>-1</v>
      </c>
      <c r="F411" s="316">
        <f t="shared" si="19"/>
        <v>0</v>
      </c>
    </row>
    <row r="412" spans="1:6" hidden="1">
      <c r="A412" s="249" t="s">
        <v>393</v>
      </c>
      <c r="B412" s="247"/>
      <c r="C412" s="247"/>
      <c r="D412" s="248"/>
      <c r="E412" s="315">
        <f t="shared" si="18"/>
        <v>-1</v>
      </c>
      <c r="F412" s="316">
        <f t="shared" si="19"/>
        <v>0</v>
      </c>
    </row>
    <row r="413" spans="1:6" hidden="1">
      <c r="A413" s="249" t="s">
        <v>394</v>
      </c>
      <c r="B413" s="247"/>
      <c r="C413" s="247"/>
      <c r="D413" s="248"/>
      <c r="E413" s="315">
        <f t="shared" si="18"/>
        <v>-1</v>
      </c>
      <c r="F413" s="316">
        <f t="shared" si="19"/>
        <v>0</v>
      </c>
    </row>
    <row r="414" spans="1:6" hidden="1">
      <c r="A414" s="249" t="s">
        <v>137</v>
      </c>
      <c r="B414" s="247"/>
      <c r="C414" s="247"/>
      <c r="D414" s="248"/>
      <c r="E414" s="315">
        <f t="shared" si="18"/>
        <v>-1</v>
      </c>
      <c r="F414" s="316">
        <f t="shared" si="19"/>
        <v>0</v>
      </c>
    </row>
    <row r="415" spans="1:6" hidden="1">
      <c r="A415" s="249" t="s">
        <v>138</v>
      </c>
      <c r="B415" s="247"/>
      <c r="C415" s="247"/>
      <c r="D415" s="248"/>
      <c r="E415" s="315">
        <f t="shared" si="18"/>
        <v>-1</v>
      </c>
      <c r="F415" s="316">
        <f t="shared" si="19"/>
        <v>0</v>
      </c>
    </row>
    <row r="416" spans="1:6" hidden="1">
      <c r="A416" s="249" t="s">
        <v>395</v>
      </c>
      <c r="B416" s="247"/>
      <c r="C416" s="247"/>
      <c r="D416" s="248"/>
      <c r="E416" s="315">
        <f t="shared" si="18"/>
        <v>-1</v>
      </c>
      <c r="F416" s="316">
        <f t="shared" si="19"/>
        <v>0</v>
      </c>
    </row>
    <row r="417" spans="1:6" hidden="1">
      <c r="A417" s="249" t="s">
        <v>396</v>
      </c>
      <c r="B417" s="247"/>
      <c r="C417" s="247"/>
      <c r="D417" s="248"/>
      <c r="E417" s="315">
        <f t="shared" si="18"/>
        <v>-1</v>
      </c>
      <c r="F417" s="316">
        <f t="shared" si="19"/>
        <v>0</v>
      </c>
    </row>
    <row r="418" spans="1:6" hidden="1">
      <c r="A418" s="249" t="s">
        <v>397</v>
      </c>
      <c r="B418" s="247"/>
      <c r="C418" s="247"/>
      <c r="D418" s="248"/>
      <c r="E418" s="315">
        <f t="shared" si="18"/>
        <v>-1</v>
      </c>
      <c r="F418" s="316">
        <f t="shared" si="19"/>
        <v>0</v>
      </c>
    </row>
    <row r="419" spans="1:6" hidden="1">
      <c r="A419" s="249" t="s">
        <v>350</v>
      </c>
      <c r="B419" s="247"/>
      <c r="C419" s="247"/>
      <c r="D419" s="248"/>
      <c r="E419" s="315">
        <f t="shared" si="18"/>
        <v>-1</v>
      </c>
      <c r="F419" s="316">
        <f t="shared" si="19"/>
        <v>0</v>
      </c>
    </row>
    <row r="420" spans="1:6" hidden="1">
      <c r="A420" s="249" t="s">
        <v>398</v>
      </c>
      <c r="B420" s="247"/>
      <c r="C420" s="247"/>
      <c r="D420" s="248"/>
      <c r="E420" s="315">
        <f t="shared" si="18"/>
        <v>-1</v>
      </c>
      <c r="F420" s="316">
        <f t="shared" si="19"/>
        <v>0</v>
      </c>
    </row>
    <row r="421" spans="1:6" hidden="1">
      <c r="A421" s="249" t="s">
        <v>399</v>
      </c>
      <c r="B421" s="247"/>
      <c r="C421" s="247"/>
      <c r="D421" s="248"/>
      <c r="E421" s="315">
        <f t="shared" si="18"/>
        <v>-1</v>
      </c>
      <c r="F421" s="316">
        <f t="shared" si="19"/>
        <v>0</v>
      </c>
    </row>
    <row r="422" spans="1:6" hidden="1">
      <c r="A422" s="249" t="s">
        <v>400</v>
      </c>
      <c r="B422" s="247"/>
      <c r="C422" s="247"/>
      <c r="D422" s="248"/>
      <c r="E422" s="315">
        <f t="shared" si="18"/>
        <v>-1</v>
      </c>
      <c r="F422" s="316">
        <f t="shared" si="19"/>
        <v>0</v>
      </c>
    </row>
    <row r="423" spans="1:6" hidden="1">
      <c r="A423" s="249" t="s">
        <v>137</v>
      </c>
      <c r="B423" s="247"/>
      <c r="C423" s="247"/>
      <c r="D423" s="248"/>
      <c r="E423" s="315">
        <f t="shared" si="18"/>
        <v>-1</v>
      </c>
      <c r="F423" s="316">
        <f t="shared" si="19"/>
        <v>0</v>
      </c>
    </row>
    <row r="424" spans="1:6" hidden="1">
      <c r="A424" s="249" t="s">
        <v>401</v>
      </c>
      <c r="B424" s="247"/>
      <c r="C424" s="247"/>
      <c r="D424" s="248"/>
      <c r="E424" s="315">
        <f t="shared" si="18"/>
        <v>-1</v>
      </c>
      <c r="F424" s="316">
        <f t="shared" si="19"/>
        <v>0</v>
      </c>
    </row>
    <row r="425" spans="1:6" hidden="1">
      <c r="A425" s="249" t="s">
        <v>402</v>
      </c>
      <c r="B425" s="247"/>
      <c r="C425" s="247"/>
      <c r="D425" s="248"/>
      <c r="E425" s="315">
        <f t="shared" si="18"/>
        <v>-1</v>
      </c>
      <c r="F425" s="316">
        <f t="shared" si="19"/>
        <v>0</v>
      </c>
    </row>
    <row r="426" spans="1:6" hidden="1">
      <c r="A426" s="249" t="s">
        <v>403</v>
      </c>
      <c r="B426" s="247"/>
      <c r="C426" s="247"/>
      <c r="D426" s="248"/>
      <c r="E426" s="315">
        <f t="shared" si="18"/>
        <v>-1</v>
      </c>
      <c r="F426" s="316">
        <f t="shared" si="19"/>
        <v>0</v>
      </c>
    </row>
    <row r="427" spans="1:6" hidden="1">
      <c r="A427" s="249" t="s">
        <v>404</v>
      </c>
      <c r="B427" s="247"/>
      <c r="C427" s="247"/>
      <c r="D427" s="248"/>
      <c r="E427" s="315">
        <f t="shared" si="18"/>
        <v>-1</v>
      </c>
      <c r="F427" s="316">
        <f t="shared" si="19"/>
        <v>0</v>
      </c>
    </row>
    <row r="428" spans="1:6" hidden="1">
      <c r="A428" s="249" t="s">
        <v>405</v>
      </c>
      <c r="B428" s="247"/>
      <c r="C428" s="247"/>
      <c r="D428" s="248"/>
      <c r="E428" s="315">
        <f t="shared" si="18"/>
        <v>-1</v>
      </c>
      <c r="F428" s="316">
        <f t="shared" si="19"/>
        <v>0</v>
      </c>
    </row>
    <row r="429" spans="1:6" hidden="1">
      <c r="A429" s="249" t="s">
        <v>406</v>
      </c>
      <c r="B429" s="247"/>
      <c r="C429" s="247"/>
      <c r="D429" s="248"/>
      <c r="E429" s="315">
        <f t="shared" si="18"/>
        <v>-1</v>
      </c>
      <c r="F429" s="316">
        <f t="shared" si="19"/>
        <v>0</v>
      </c>
    </row>
    <row r="430" spans="1:6">
      <c r="A430" s="249" t="s">
        <v>407</v>
      </c>
      <c r="B430" s="247">
        <v>351</v>
      </c>
      <c r="C430" s="247">
        <v>141</v>
      </c>
      <c r="D430" s="248">
        <f t="shared" ref="D430:D452" si="20">B430/C430</f>
        <v>2.4889999999999999</v>
      </c>
      <c r="E430" s="315">
        <f t="shared" si="18"/>
        <v>1.4890000000000001</v>
      </c>
      <c r="F430" s="316">
        <f t="shared" si="19"/>
        <v>210</v>
      </c>
    </row>
    <row r="431" spans="1:6">
      <c r="A431" s="249" t="s">
        <v>408</v>
      </c>
      <c r="B431" s="247">
        <v>351</v>
      </c>
      <c r="C431" s="247">
        <v>141</v>
      </c>
      <c r="D431" s="248">
        <f t="shared" si="20"/>
        <v>2.4889999999999999</v>
      </c>
      <c r="E431" s="315">
        <f t="shared" si="18"/>
        <v>1.4890000000000001</v>
      </c>
      <c r="F431" s="316">
        <f t="shared" si="19"/>
        <v>210</v>
      </c>
    </row>
    <row r="432" spans="1:6" hidden="1">
      <c r="A432" s="249" t="s">
        <v>409</v>
      </c>
      <c r="B432" s="247"/>
      <c r="C432" s="247"/>
      <c r="D432" s="248"/>
      <c r="E432" s="315">
        <f t="shared" si="18"/>
        <v>-1</v>
      </c>
      <c r="F432" s="316">
        <f t="shared" si="19"/>
        <v>0</v>
      </c>
    </row>
    <row r="433" spans="1:6">
      <c r="A433" s="249" t="s">
        <v>410</v>
      </c>
      <c r="B433" s="247">
        <v>26944</v>
      </c>
      <c r="C433" s="247">
        <v>24783</v>
      </c>
      <c r="D433" s="248">
        <f t="shared" si="20"/>
        <v>1.087</v>
      </c>
      <c r="E433" s="315">
        <f t="shared" si="18"/>
        <v>8.6999999999999994E-2</v>
      </c>
      <c r="F433" s="316">
        <f t="shared" si="19"/>
        <v>2161</v>
      </c>
    </row>
    <row r="434" spans="1:6">
      <c r="A434" s="249" t="s">
        <v>411</v>
      </c>
      <c r="B434" s="247">
        <v>558</v>
      </c>
      <c r="C434" s="247">
        <v>699</v>
      </c>
      <c r="D434" s="248">
        <f t="shared" si="20"/>
        <v>0.79800000000000004</v>
      </c>
      <c r="E434" s="315">
        <f t="shared" si="18"/>
        <v>-0.20200000000000001</v>
      </c>
      <c r="F434" s="316">
        <f t="shared" si="19"/>
        <v>-141</v>
      </c>
    </row>
    <row r="435" spans="1:6">
      <c r="A435" s="249" t="s">
        <v>137</v>
      </c>
      <c r="B435" s="247">
        <v>558</v>
      </c>
      <c r="C435" s="247">
        <v>699</v>
      </c>
      <c r="D435" s="248">
        <f t="shared" si="20"/>
        <v>0.79800000000000004</v>
      </c>
      <c r="E435" s="315">
        <f t="shared" si="18"/>
        <v>-0.20200000000000001</v>
      </c>
      <c r="F435" s="316">
        <f t="shared" si="19"/>
        <v>-141</v>
      </c>
    </row>
    <row r="436" spans="1:6" hidden="1">
      <c r="A436" s="249" t="s">
        <v>138</v>
      </c>
      <c r="B436" s="247"/>
      <c r="C436" s="247"/>
      <c r="D436" s="248"/>
      <c r="E436" s="315">
        <f t="shared" si="18"/>
        <v>-1</v>
      </c>
      <c r="F436" s="316">
        <f t="shared" si="19"/>
        <v>0</v>
      </c>
    </row>
    <row r="437" spans="1:6" hidden="1">
      <c r="A437" s="249" t="s">
        <v>139</v>
      </c>
      <c r="B437" s="247"/>
      <c r="C437" s="247"/>
      <c r="D437" s="248"/>
      <c r="E437" s="315">
        <f t="shared" si="18"/>
        <v>-1</v>
      </c>
      <c r="F437" s="316">
        <f t="shared" si="19"/>
        <v>0</v>
      </c>
    </row>
    <row r="438" spans="1:6" hidden="1">
      <c r="A438" s="249" t="s">
        <v>412</v>
      </c>
      <c r="B438" s="247"/>
      <c r="C438" s="247"/>
      <c r="D438" s="248"/>
      <c r="E438" s="315">
        <f t="shared" si="18"/>
        <v>-1</v>
      </c>
      <c r="F438" s="316">
        <f t="shared" si="19"/>
        <v>0</v>
      </c>
    </row>
    <row r="439" spans="1:6">
      <c r="A439" s="249" t="s">
        <v>413</v>
      </c>
      <c r="B439" s="247">
        <v>23611</v>
      </c>
      <c r="C439" s="247">
        <v>21573</v>
      </c>
      <c r="D439" s="248">
        <f t="shared" si="20"/>
        <v>1.0940000000000001</v>
      </c>
      <c r="E439" s="315">
        <f t="shared" si="18"/>
        <v>9.4E-2</v>
      </c>
      <c r="F439" s="316">
        <f t="shared" si="19"/>
        <v>2038</v>
      </c>
    </row>
    <row r="440" spans="1:6">
      <c r="A440" s="249" t="s">
        <v>414</v>
      </c>
      <c r="B440" s="247">
        <v>2283</v>
      </c>
      <c r="C440" s="247">
        <v>1291</v>
      </c>
      <c r="D440" s="248">
        <f t="shared" si="20"/>
        <v>1.768</v>
      </c>
      <c r="E440" s="315">
        <f t="shared" si="18"/>
        <v>0.76800000000000002</v>
      </c>
      <c r="F440" s="316">
        <f t="shared" si="19"/>
        <v>992</v>
      </c>
    </row>
    <row r="441" spans="1:6">
      <c r="A441" s="249" t="s">
        <v>415</v>
      </c>
      <c r="B441" s="247">
        <v>11977</v>
      </c>
      <c r="C441" s="247">
        <v>11827</v>
      </c>
      <c r="D441" s="248">
        <f t="shared" si="20"/>
        <v>1.0129999999999999</v>
      </c>
      <c r="E441" s="315">
        <f t="shared" si="18"/>
        <v>1.2999999999999999E-2</v>
      </c>
      <c r="F441" s="316">
        <f t="shared" si="19"/>
        <v>150</v>
      </c>
    </row>
    <row r="442" spans="1:6">
      <c r="A442" s="249" t="s">
        <v>416</v>
      </c>
      <c r="B442" s="247">
        <v>4853</v>
      </c>
      <c r="C442" s="247">
        <v>5420</v>
      </c>
      <c r="D442" s="248">
        <f t="shared" si="20"/>
        <v>0.89500000000000002</v>
      </c>
      <c r="E442" s="315">
        <f t="shared" si="18"/>
        <v>-0.105</v>
      </c>
      <c r="F442" s="316">
        <f t="shared" si="19"/>
        <v>-567</v>
      </c>
    </row>
    <row r="443" spans="1:6">
      <c r="A443" s="249" t="s">
        <v>417</v>
      </c>
      <c r="B443" s="247">
        <v>1895</v>
      </c>
      <c r="C443" s="247">
        <v>2505</v>
      </c>
      <c r="D443" s="248">
        <f t="shared" si="20"/>
        <v>0.75600000000000001</v>
      </c>
      <c r="E443" s="315">
        <f t="shared" si="18"/>
        <v>-0.24399999999999999</v>
      </c>
      <c r="F443" s="316">
        <f t="shared" si="19"/>
        <v>-610</v>
      </c>
    </row>
    <row r="444" spans="1:6" hidden="1">
      <c r="A444" s="249" t="s">
        <v>418</v>
      </c>
      <c r="B444" s="247"/>
      <c r="C444" s="247"/>
      <c r="D444" s="248"/>
      <c r="E444" s="315">
        <f t="shared" si="18"/>
        <v>-1</v>
      </c>
      <c r="F444" s="316">
        <f t="shared" si="19"/>
        <v>0</v>
      </c>
    </row>
    <row r="445" spans="1:6" hidden="1">
      <c r="A445" s="249" t="s">
        <v>419</v>
      </c>
      <c r="B445" s="247"/>
      <c r="C445" s="247"/>
      <c r="D445" s="248"/>
      <c r="E445" s="315">
        <f t="shared" si="18"/>
        <v>-1</v>
      </c>
      <c r="F445" s="316">
        <f t="shared" si="19"/>
        <v>0</v>
      </c>
    </row>
    <row r="446" spans="1:6" hidden="1">
      <c r="A446" s="249" t="s">
        <v>420</v>
      </c>
      <c r="B446" s="247"/>
      <c r="C446" s="247"/>
      <c r="D446" s="248"/>
      <c r="E446" s="315">
        <f t="shared" si="18"/>
        <v>-1</v>
      </c>
      <c r="F446" s="316">
        <f t="shared" si="19"/>
        <v>0</v>
      </c>
    </row>
    <row r="447" spans="1:6">
      <c r="A447" s="249" t="s">
        <v>421</v>
      </c>
      <c r="B447" s="247">
        <v>2603</v>
      </c>
      <c r="C447" s="247">
        <v>530</v>
      </c>
      <c r="D447" s="248">
        <f t="shared" si="20"/>
        <v>4.9109999999999996</v>
      </c>
      <c r="E447" s="315">
        <f t="shared" si="18"/>
        <v>3.911</v>
      </c>
      <c r="F447" s="316">
        <f t="shared" si="19"/>
        <v>2073</v>
      </c>
    </row>
    <row r="448" spans="1:6">
      <c r="A448" s="249" t="s">
        <v>422</v>
      </c>
      <c r="B448" s="247">
        <v>856</v>
      </c>
      <c r="C448" s="247">
        <v>1069</v>
      </c>
      <c r="D448" s="248">
        <f t="shared" si="20"/>
        <v>0.80100000000000005</v>
      </c>
      <c r="E448" s="315">
        <f t="shared" si="18"/>
        <v>-0.19900000000000001</v>
      </c>
      <c r="F448" s="316">
        <f t="shared" si="19"/>
        <v>-213</v>
      </c>
    </row>
    <row r="449" spans="1:6" hidden="1">
      <c r="A449" s="249" t="s">
        <v>423</v>
      </c>
      <c r="B449" s="247"/>
      <c r="C449" s="247"/>
      <c r="D449" s="248"/>
      <c r="E449" s="315">
        <f t="shared" si="18"/>
        <v>-1</v>
      </c>
      <c r="F449" s="316">
        <f t="shared" si="19"/>
        <v>0</v>
      </c>
    </row>
    <row r="450" spans="1:6" hidden="1">
      <c r="A450" s="249" t="s">
        <v>424</v>
      </c>
      <c r="B450" s="247">
        <v>201</v>
      </c>
      <c r="C450" s="247"/>
      <c r="D450" s="248"/>
      <c r="E450" s="315">
        <f t="shared" si="18"/>
        <v>-1</v>
      </c>
      <c r="F450" s="316">
        <f t="shared" si="19"/>
        <v>201</v>
      </c>
    </row>
    <row r="451" spans="1:6" hidden="1">
      <c r="A451" s="249" t="s">
        <v>425</v>
      </c>
      <c r="B451" s="247"/>
      <c r="C451" s="247"/>
      <c r="D451" s="248"/>
      <c r="E451" s="315">
        <f t="shared" si="18"/>
        <v>-1</v>
      </c>
      <c r="F451" s="316">
        <f t="shared" si="19"/>
        <v>0</v>
      </c>
    </row>
    <row r="452" spans="1:6">
      <c r="A452" s="249" t="s">
        <v>426</v>
      </c>
      <c r="B452" s="247">
        <v>635</v>
      </c>
      <c r="C452" s="247">
        <v>1069</v>
      </c>
      <c r="D452" s="248">
        <f t="shared" si="20"/>
        <v>0.59399999999999997</v>
      </c>
      <c r="E452" s="315">
        <f t="shared" si="18"/>
        <v>-0.40600000000000003</v>
      </c>
      <c r="F452" s="316">
        <f t="shared" si="19"/>
        <v>-434</v>
      </c>
    </row>
    <row r="453" spans="1:6" hidden="1">
      <c r="A453" s="249" t="s">
        <v>427</v>
      </c>
      <c r="B453" s="247"/>
      <c r="C453" s="247"/>
      <c r="D453" s="248"/>
      <c r="E453" s="315">
        <f t="shared" si="18"/>
        <v>-1</v>
      </c>
      <c r="F453" s="316">
        <f t="shared" si="19"/>
        <v>0</v>
      </c>
    </row>
    <row r="454" spans="1:6" hidden="1">
      <c r="A454" s="249" t="s">
        <v>428</v>
      </c>
      <c r="B454" s="247">
        <v>20</v>
      </c>
      <c r="C454" s="247"/>
      <c r="D454" s="248"/>
      <c r="E454" s="315">
        <f t="shared" si="18"/>
        <v>-1</v>
      </c>
      <c r="F454" s="316">
        <f t="shared" si="19"/>
        <v>20</v>
      </c>
    </row>
    <row r="455" spans="1:6" hidden="1">
      <c r="A455" s="249" t="s">
        <v>429</v>
      </c>
      <c r="B455" s="247"/>
      <c r="C455" s="247"/>
      <c r="D455" s="248"/>
      <c r="E455" s="315">
        <f t="shared" ref="E455:E518" si="21">D455-1</f>
        <v>-1</v>
      </c>
      <c r="F455" s="316">
        <f t="shared" ref="F455:F518" si="22">B455-C455</f>
        <v>0</v>
      </c>
    </row>
    <row r="456" spans="1:6" hidden="1">
      <c r="A456" s="249" t="s">
        <v>430</v>
      </c>
      <c r="B456" s="247"/>
      <c r="C456" s="247"/>
      <c r="D456" s="248"/>
      <c r="E456" s="315">
        <f t="shared" si="21"/>
        <v>-1</v>
      </c>
      <c r="F456" s="316">
        <f t="shared" si="22"/>
        <v>0</v>
      </c>
    </row>
    <row r="457" spans="1:6" hidden="1">
      <c r="A457" s="249" t="s">
        <v>431</v>
      </c>
      <c r="B457" s="247"/>
      <c r="C457" s="247"/>
      <c r="D457" s="248"/>
      <c r="E457" s="315">
        <f t="shared" si="21"/>
        <v>-1</v>
      </c>
      <c r="F457" s="316">
        <f t="shared" si="22"/>
        <v>0</v>
      </c>
    </row>
    <row r="458" spans="1:6" hidden="1">
      <c r="A458" s="249" t="s">
        <v>432</v>
      </c>
      <c r="B458" s="247"/>
      <c r="C458" s="247"/>
      <c r="D458" s="248"/>
      <c r="E458" s="315">
        <f t="shared" si="21"/>
        <v>-1</v>
      </c>
      <c r="F458" s="316">
        <f t="shared" si="22"/>
        <v>0</v>
      </c>
    </row>
    <row r="459" spans="1:6" hidden="1">
      <c r="A459" s="249" t="s">
        <v>433</v>
      </c>
      <c r="B459" s="247"/>
      <c r="C459" s="247"/>
      <c r="D459" s="248"/>
      <c r="E459" s="315">
        <f t="shared" si="21"/>
        <v>-1</v>
      </c>
      <c r="F459" s="316">
        <f t="shared" si="22"/>
        <v>0</v>
      </c>
    </row>
    <row r="460" spans="1:6" hidden="1">
      <c r="A460" s="249" t="s">
        <v>434</v>
      </c>
      <c r="B460" s="247"/>
      <c r="C460" s="247"/>
      <c r="D460" s="248"/>
      <c r="E460" s="315">
        <f t="shared" si="21"/>
        <v>-1</v>
      </c>
      <c r="F460" s="316">
        <f t="shared" si="22"/>
        <v>0</v>
      </c>
    </row>
    <row r="461" spans="1:6" hidden="1">
      <c r="A461" s="249" t="s">
        <v>435</v>
      </c>
      <c r="B461" s="247"/>
      <c r="C461" s="247"/>
      <c r="D461" s="248"/>
      <c r="E461" s="315">
        <f t="shared" si="21"/>
        <v>-1</v>
      </c>
      <c r="F461" s="316">
        <f t="shared" si="22"/>
        <v>0</v>
      </c>
    </row>
    <row r="462" spans="1:6" hidden="1">
      <c r="A462" s="249" t="s">
        <v>436</v>
      </c>
      <c r="B462" s="247"/>
      <c r="C462" s="247"/>
      <c r="D462" s="248"/>
      <c r="E462" s="315">
        <f t="shared" si="21"/>
        <v>-1</v>
      </c>
      <c r="F462" s="316">
        <f t="shared" si="22"/>
        <v>0</v>
      </c>
    </row>
    <row r="463" spans="1:6" hidden="1">
      <c r="A463" s="249" t="s">
        <v>437</v>
      </c>
      <c r="B463" s="247"/>
      <c r="C463" s="247"/>
      <c r="D463" s="248"/>
      <c r="E463" s="315">
        <f t="shared" si="21"/>
        <v>-1</v>
      </c>
      <c r="F463" s="316">
        <f t="shared" si="22"/>
        <v>0</v>
      </c>
    </row>
    <row r="464" spans="1:6" hidden="1">
      <c r="A464" s="249" t="s">
        <v>438</v>
      </c>
      <c r="B464" s="247"/>
      <c r="C464" s="247"/>
      <c r="D464" s="248"/>
      <c r="E464" s="315">
        <f t="shared" si="21"/>
        <v>-1</v>
      </c>
      <c r="F464" s="316">
        <f t="shared" si="22"/>
        <v>0</v>
      </c>
    </row>
    <row r="465" spans="1:6" hidden="1">
      <c r="A465" s="249" t="s">
        <v>439</v>
      </c>
      <c r="B465" s="247"/>
      <c r="C465" s="247"/>
      <c r="D465" s="248"/>
      <c r="E465" s="315">
        <f t="shared" si="21"/>
        <v>-1</v>
      </c>
      <c r="F465" s="316">
        <f t="shared" si="22"/>
        <v>0</v>
      </c>
    </row>
    <row r="466" spans="1:6" hidden="1">
      <c r="A466" s="249" t="s">
        <v>440</v>
      </c>
      <c r="B466" s="247"/>
      <c r="C466" s="247"/>
      <c r="D466" s="248"/>
      <c r="E466" s="315">
        <f t="shared" si="21"/>
        <v>-1</v>
      </c>
      <c r="F466" s="316">
        <f t="shared" si="22"/>
        <v>0</v>
      </c>
    </row>
    <row r="467" spans="1:6" hidden="1">
      <c r="A467" s="249" t="s">
        <v>441</v>
      </c>
      <c r="B467" s="247"/>
      <c r="C467" s="247"/>
      <c r="D467" s="248"/>
      <c r="E467" s="315">
        <f t="shared" si="21"/>
        <v>-1</v>
      </c>
      <c r="F467" s="316">
        <f t="shared" si="22"/>
        <v>0</v>
      </c>
    </row>
    <row r="468" spans="1:6" hidden="1">
      <c r="A468" s="249" t="s">
        <v>442</v>
      </c>
      <c r="B468" s="247"/>
      <c r="C468" s="247"/>
      <c r="D468" s="248"/>
      <c r="E468" s="315">
        <f t="shared" si="21"/>
        <v>-1</v>
      </c>
      <c r="F468" s="316">
        <f t="shared" si="22"/>
        <v>0</v>
      </c>
    </row>
    <row r="469" spans="1:6">
      <c r="A469" s="249" t="s">
        <v>443</v>
      </c>
      <c r="B469" s="247">
        <v>216</v>
      </c>
      <c r="C469" s="247">
        <v>239</v>
      </c>
      <c r="D469" s="248">
        <f t="shared" ref="D469:D513" si="23">B469/C469</f>
        <v>0.90400000000000003</v>
      </c>
      <c r="E469" s="315">
        <f t="shared" si="21"/>
        <v>-9.6000000000000002E-2</v>
      </c>
      <c r="F469" s="316">
        <f t="shared" si="22"/>
        <v>-23</v>
      </c>
    </row>
    <row r="470" spans="1:6">
      <c r="A470" s="249" t="s">
        <v>444</v>
      </c>
      <c r="B470" s="247">
        <v>182</v>
      </c>
      <c r="C470" s="247">
        <v>239</v>
      </c>
      <c r="D470" s="248">
        <f t="shared" si="23"/>
        <v>0.76200000000000001</v>
      </c>
      <c r="E470" s="315">
        <f t="shared" si="21"/>
        <v>-0.23799999999999999</v>
      </c>
      <c r="F470" s="316">
        <f t="shared" si="22"/>
        <v>-57</v>
      </c>
    </row>
    <row r="471" spans="1:6" hidden="1">
      <c r="A471" s="249" t="s">
        <v>445</v>
      </c>
      <c r="B471" s="247"/>
      <c r="C471" s="247"/>
      <c r="D471" s="248"/>
      <c r="E471" s="315">
        <f t="shared" si="21"/>
        <v>-1</v>
      </c>
      <c r="F471" s="316">
        <f t="shared" si="22"/>
        <v>0</v>
      </c>
    </row>
    <row r="472" spans="1:6" hidden="1">
      <c r="A472" s="249" t="s">
        <v>446</v>
      </c>
      <c r="B472" s="247">
        <v>34</v>
      </c>
      <c r="C472" s="247"/>
      <c r="D472" s="248"/>
      <c r="E472" s="315">
        <f t="shared" si="21"/>
        <v>-1</v>
      </c>
      <c r="F472" s="316">
        <f t="shared" si="22"/>
        <v>34</v>
      </c>
    </row>
    <row r="473" spans="1:6">
      <c r="A473" s="249" t="s">
        <v>447</v>
      </c>
      <c r="B473" s="247">
        <v>661</v>
      </c>
      <c r="C473" s="247">
        <v>921</v>
      </c>
      <c r="D473" s="248">
        <f t="shared" si="23"/>
        <v>0.71799999999999997</v>
      </c>
      <c r="E473" s="315">
        <f t="shared" si="21"/>
        <v>-0.28199999999999997</v>
      </c>
      <c r="F473" s="316">
        <f t="shared" si="22"/>
        <v>-260</v>
      </c>
    </row>
    <row r="474" spans="1:6">
      <c r="A474" s="249" t="s">
        <v>448</v>
      </c>
      <c r="B474" s="247">
        <v>436</v>
      </c>
      <c r="C474" s="247">
        <v>597</v>
      </c>
      <c r="D474" s="248">
        <f t="shared" si="23"/>
        <v>0.73</v>
      </c>
      <c r="E474" s="315">
        <f t="shared" si="21"/>
        <v>-0.27</v>
      </c>
      <c r="F474" s="316">
        <f t="shared" si="22"/>
        <v>-161</v>
      </c>
    </row>
    <row r="475" spans="1:6">
      <c r="A475" s="249" t="s">
        <v>449</v>
      </c>
      <c r="B475" s="247">
        <v>225</v>
      </c>
      <c r="C475" s="247">
        <v>324</v>
      </c>
      <c r="D475" s="248">
        <f t="shared" si="23"/>
        <v>0.69399999999999995</v>
      </c>
      <c r="E475" s="315">
        <f t="shared" si="21"/>
        <v>-0.30599999999999999</v>
      </c>
      <c r="F475" s="316">
        <f t="shared" si="22"/>
        <v>-99</v>
      </c>
    </row>
    <row r="476" spans="1:6" hidden="1">
      <c r="A476" s="249" t="s">
        <v>450</v>
      </c>
      <c r="B476" s="247"/>
      <c r="C476" s="247"/>
      <c r="D476" s="248"/>
      <c r="E476" s="315">
        <f t="shared" si="21"/>
        <v>-1</v>
      </c>
      <c r="F476" s="316">
        <f t="shared" si="22"/>
        <v>0</v>
      </c>
    </row>
    <row r="477" spans="1:6" hidden="1">
      <c r="A477" s="249" t="s">
        <v>451</v>
      </c>
      <c r="B477" s="247"/>
      <c r="C477" s="247"/>
      <c r="D477" s="248"/>
      <c r="E477" s="315">
        <f t="shared" si="21"/>
        <v>-1</v>
      </c>
      <c r="F477" s="316">
        <f t="shared" si="22"/>
        <v>0</v>
      </c>
    </row>
    <row r="478" spans="1:6" hidden="1">
      <c r="A478" s="249" t="s">
        <v>452</v>
      </c>
      <c r="B478" s="247"/>
      <c r="C478" s="247"/>
      <c r="D478" s="248"/>
      <c r="E478" s="315">
        <f t="shared" si="21"/>
        <v>-1</v>
      </c>
      <c r="F478" s="316">
        <f t="shared" si="22"/>
        <v>0</v>
      </c>
    </row>
    <row r="479" spans="1:6">
      <c r="A479" s="249" t="s">
        <v>453</v>
      </c>
      <c r="B479" s="247">
        <v>350</v>
      </c>
      <c r="C479" s="247">
        <v>282</v>
      </c>
      <c r="D479" s="248">
        <f t="shared" si="23"/>
        <v>1.2410000000000001</v>
      </c>
      <c r="E479" s="315">
        <f t="shared" si="21"/>
        <v>0.24099999999999999</v>
      </c>
      <c r="F479" s="316">
        <f t="shared" si="22"/>
        <v>68</v>
      </c>
    </row>
    <row r="480" spans="1:6" hidden="1">
      <c r="A480" s="249" t="s">
        <v>454</v>
      </c>
      <c r="B480" s="247"/>
      <c r="C480" s="247"/>
      <c r="D480" s="248"/>
      <c r="E480" s="315">
        <f t="shared" si="21"/>
        <v>-1</v>
      </c>
      <c r="F480" s="316">
        <f t="shared" si="22"/>
        <v>0</v>
      </c>
    </row>
    <row r="481" spans="1:6" hidden="1">
      <c r="A481" s="249" t="s">
        <v>455</v>
      </c>
      <c r="B481" s="247"/>
      <c r="C481" s="247"/>
      <c r="D481" s="248"/>
      <c r="E481" s="315">
        <f t="shared" si="21"/>
        <v>-1</v>
      </c>
      <c r="F481" s="316">
        <f t="shared" si="22"/>
        <v>0</v>
      </c>
    </row>
    <row r="482" spans="1:6" hidden="1">
      <c r="A482" s="249" t="s">
        <v>456</v>
      </c>
      <c r="B482" s="247"/>
      <c r="C482" s="247"/>
      <c r="D482" s="248"/>
      <c r="E482" s="315">
        <f t="shared" si="21"/>
        <v>-1</v>
      </c>
      <c r="F482" s="316">
        <f t="shared" si="22"/>
        <v>0</v>
      </c>
    </row>
    <row r="483" spans="1:6" hidden="1">
      <c r="A483" s="249" t="s">
        <v>457</v>
      </c>
      <c r="B483" s="247"/>
      <c r="C483" s="247"/>
      <c r="D483" s="248"/>
      <c r="E483" s="315">
        <f t="shared" si="21"/>
        <v>-1</v>
      </c>
      <c r="F483" s="316">
        <f t="shared" si="22"/>
        <v>0</v>
      </c>
    </row>
    <row r="484" spans="1:6" hidden="1">
      <c r="A484" s="249" t="s">
        <v>458</v>
      </c>
      <c r="B484" s="247"/>
      <c r="C484" s="247"/>
      <c r="D484" s="248"/>
      <c r="E484" s="315">
        <f t="shared" si="21"/>
        <v>-1</v>
      </c>
      <c r="F484" s="316">
        <f t="shared" si="22"/>
        <v>0</v>
      </c>
    </row>
    <row r="485" spans="1:6">
      <c r="A485" s="249" t="s">
        <v>459</v>
      </c>
      <c r="B485" s="247">
        <v>350</v>
      </c>
      <c r="C485" s="247">
        <v>282</v>
      </c>
      <c r="D485" s="248">
        <f t="shared" si="23"/>
        <v>1.2410000000000001</v>
      </c>
      <c r="E485" s="315">
        <f t="shared" si="21"/>
        <v>0.24099999999999999</v>
      </c>
      <c r="F485" s="316">
        <f t="shared" si="22"/>
        <v>68</v>
      </c>
    </row>
    <row r="486" spans="1:6" hidden="1">
      <c r="A486" s="249" t="s">
        <v>460</v>
      </c>
      <c r="B486" s="247">
        <v>692</v>
      </c>
      <c r="C486" s="247"/>
      <c r="D486" s="248"/>
      <c r="E486" s="315">
        <f t="shared" si="21"/>
        <v>-1</v>
      </c>
      <c r="F486" s="316">
        <f t="shared" si="22"/>
        <v>692</v>
      </c>
    </row>
    <row r="487" spans="1:6" hidden="1">
      <c r="A487" s="249" t="s">
        <v>461</v>
      </c>
      <c r="B487" s="247">
        <v>692</v>
      </c>
      <c r="C487" s="247"/>
      <c r="D487" s="248"/>
      <c r="E487" s="315">
        <f t="shared" si="21"/>
        <v>-1</v>
      </c>
      <c r="F487" s="316">
        <f t="shared" si="22"/>
        <v>692</v>
      </c>
    </row>
    <row r="488" spans="1:6">
      <c r="A488" s="249" t="s">
        <v>462</v>
      </c>
      <c r="B488" s="247">
        <v>2684</v>
      </c>
      <c r="C488" s="247">
        <v>1758</v>
      </c>
      <c r="D488" s="248">
        <f t="shared" si="23"/>
        <v>1.5269999999999999</v>
      </c>
      <c r="E488" s="315">
        <f t="shared" si="21"/>
        <v>0.52700000000000002</v>
      </c>
      <c r="F488" s="316">
        <f t="shared" si="22"/>
        <v>926</v>
      </c>
    </row>
    <row r="489" spans="1:6">
      <c r="A489" s="249" t="s">
        <v>463</v>
      </c>
      <c r="B489" s="247">
        <v>115</v>
      </c>
      <c r="C489" s="247">
        <v>128</v>
      </c>
      <c r="D489" s="248">
        <f t="shared" si="23"/>
        <v>0.89800000000000002</v>
      </c>
      <c r="E489" s="315">
        <f t="shared" si="21"/>
        <v>-0.10199999999999999</v>
      </c>
      <c r="F489" s="316">
        <f t="shared" si="22"/>
        <v>-13</v>
      </c>
    </row>
    <row r="490" spans="1:6">
      <c r="A490" s="249" t="s">
        <v>137</v>
      </c>
      <c r="B490" s="247">
        <v>115</v>
      </c>
      <c r="C490" s="247">
        <v>128</v>
      </c>
      <c r="D490" s="248">
        <f t="shared" si="23"/>
        <v>0.89800000000000002</v>
      </c>
      <c r="E490" s="315">
        <f t="shared" si="21"/>
        <v>-0.10199999999999999</v>
      </c>
      <c r="F490" s="316">
        <f t="shared" si="22"/>
        <v>-13</v>
      </c>
    </row>
    <row r="491" spans="1:6" hidden="1">
      <c r="A491" s="249" t="s">
        <v>138</v>
      </c>
      <c r="B491" s="247"/>
      <c r="C491" s="247"/>
      <c r="D491" s="248"/>
      <c r="E491" s="315">
        <f t="shared" si="21"/>
        <v>-1</v>
      </c>
      <c r="F491" s="316">
        <f t="shared" si="22"/>
        <v>0</v>
      </c>
    </row>
    <row r="492" spans="1:6" hidden="1">
      <c r="A492" s="249" t="s">
        <v>139</v>
      </c>
      <c r="B492" s="247"/>
      <c r="C492" s="247"/>
      <c r="D492" s="248"/>
      <c r="E492" s="315">
        <f t="shared" si="21"/>
        <v>-1</v>
      </c>
      <c r="F492" s="316">
        <f t="shared" si="22"/>
        <v>0</v>
      </c>
    </row>
    <row r="493" spans="1:6" hidden="1">
      <c r="A493" s="249" t="s">
        <v>464</v>
      </c>
      <c r="B493" s="247"/>
      <c r="C493" s="247"/>
      <c r="D493" s="248"/>
      <c r="E493" s="315">
        <f t="shared" si="21"/>
        <v>-1</v>
      </c>
      <c r="F493" s="316">
        <f t="shared" si="22"/>
        <v>0</v>
      </c>
    </row>
    <row r="494" spans="1:6" hidden="1">
      <c r="A494" s="249" t="s">
        <v>465</v>
      </c>
      <c r="B494" s="247"/>
      <c r="C494" s="247"/>
      <c r="D494" s="248"/>
      <c r="E494" s="315">
        <f t="shared" si="21"/>
        <v>-1</v>
      </c>
      <c r="F494" s="316">
        <f t="shared" si="22"/>
        <v>0</v>
      </c>
    </row>
    <row r="495" spans="1:6" hidden="1">
      <c r="A495" s="249" t="s">
        <v>466</v>
      </c>
      <c r="B495" s="247"/>
      <c r="C495" s="247"/>
      <c r="D495" s="248"/>
      <c r="E495" s="315">
        <f t="shared" si="21"/>
        <v>-1</v>
      </c>
      <c r="F495" s="316">
        <f t="shared" si="22"/>
        <v>0</v>
      </c>
    </row>
    <row r="496" spans="1:6" hidden="1">
      <c r="A496" s="249" t="s">
        <v>467</v>
      </c>
      <c r="B496" s="247"/>
      <c r="C496" s="247"/>
      <c r="D496" s="248"/>
      <c r="E496" s="315">
        <f t="shared" si="21"/>
        <v>-1</v>
      </c>
      <c r="F496" s="316">
        <f t="shared" si="22"/>
        <v>0</v>
      </c>
    </row>
    <row r="497" spans="1:6" hidden="1">
      <c r="A497" s="249" t="s">
        <v>468</v>
      </c>
      <c r="B497" s="247"/>
      <c r="C497" s="247"/>
      <c r="D497" s="248"/>
      <c r="E497" s="315">
        <f t="shared" si="21"/>
        <v>-1</v>
      </c>
      <c r="F497" s="316">
        <f t="shared" si="22"/>
        <v>0</v>
      </c>
    </row>
    <row r="498" spans="1:6" hidden="1">
      <c r="A498" s="249" t="s">
        <v>469</v>
      </c>
      <c r="B498" s="247"/>
      <c r="C498" s="247"/>
      <c r="D498" s="248"/>
      <c r="E498" s="315">
        <f t="shared" si="21"/>
        <v>-1</v>
      </c>
      <c r="F498" s="316">
        <f t="shared" si="22"/>
        <v>0</v>
      </c>
    </row>
    <row r="499" spans="1:6" hidden="1">
      <c r="A499" s="249" t="s">
        <v>470</v>
      </c>
      <c r="B499" s="247"/>
      <c r="C499" s="247"/>
      <c r="D499" s="248"/>
      <c r="E499" s="315">
        <f t="shared" si="21"/>
        <v>-1</v>
      </c>
      <c r="F499" s="316">
        <f t="shared" si="22"/>
        <v>0</v>
      </c>
    </row>
    <row r="500" spans="1:6" hidden="1">
      <c r="A500" s="249" t="s">
        <v>471</v>
      </c>
      <c r="B500" s="247"/>
      <c r="C500" s="247"/>
      <c r="D500" s="248"/>
      <c r="E500" s="315">
        <f t="shared" si="21"/>
        <v>-1</v>
      </c>
      <c r="F500" s="316">
        <f t="shared" si="22"/>
        <v>0</v>
      </c>
    </row>
    <row r="501" spans="1:6" hidden="1">
      <c r="A501" s="249" t="s">
        <v>472</v>
      </c>
      <c r="B501" s="247"/>
      <c r="C501" s="247"/>
      <c r="D501" s="248"/>
      <c r="E501" s="315">
        <f t="shared" si="21"/>
        <v>-1</v>
      </c>
      <c r="F501" s="316">
        <f t="shared" si="22"/>
        <v>0</v>
      </c>
    </row>
    <row r="502" spans="1:6" hidden="1">
      <c r="A502" s="249" t="s">
        <v>473</v>
      </c>
      <c r="B502" s="247"/>
      <c r="C502" s="247"/>
      <c r="D502" s="248"/>
      <c r="E502" s="315">
        <f t="shared" si="21"/>
        <v>-1</v>
      </c>
      <c r="F502" s="316">
        <f t="shared" si="22"/>
        <v>0</v>
      </c>
    </row>
    <row r="503" spans="1:6" hidden="1">
      <c r="A503" s="249" t="s">
        <v>474</v>
      </c>
      <c r="B503" s="247"/>
      <c r="C503" s="247"/>
      <c r="D503" s="248"/>
      <c r="E503" s="315">
        <f t="shared" si="21"/>
        <v>-1</v>
      </c>
      <c r="F503" s="316">
        <f t="shared" si="22"/>
        <v>0</v>
      </c>
    </row>
    <row r="504" spans="1:6" hidden="1">
      <c r="A504" s="249" t="s">
        <v>466</v>
      </c>
      <c r="B504" s="247"/>
      <c r="C504" s="247"/>
      <c r="D504" s="248"/>
      <c r="E504" s="315">
        <f t="shared" si="21"/>
        <v>-1</v>
      </c>
      <c r="F504" s="316">
        <f t="shared" si="22"/>
        <v>0</v>
      </c>
    </row>
    <row r="505" spans="1:6" hidden="1">
      <c r="A505" s="249" t="s">
        <v>475</v>
      </c>
      <c r="B505" s="247"/>
      <c r="C505" s="247"/>
      <c r="D505" s="248"/>
      <c r="E505" s="315">
        <f t="shared" si="21"/>
        <v>-1</v>
      </c>
      <c r="F505" s="316">
        <f t="shared" si="22"/>
        <v>0</v>
      </c>
    </row>
    <row r="506" spans="1:6" hidden="1">
      <c r="A506" s="249" t="s">
        <v>476</v>
      </c>
      <c r="B506" s="247"/>
      <c r="C506" s="247"/>
      <c r="D506" s="248"/>
      <c r="E506" s="315">
        <f t="shared" si="21"/>
        <v>-1</v>
      </c>
      <c r="F506" s="316">
        <f t="shared" si="22"/>
        <v>0</v>
      </c>
    </row>
    <row r="507" spans="1:6" hidden="1">
      <c r="A507" s="249" t="s">
        <v>477</v>
      </c>
      <c r="B507" s="247"/>
      <c r="C507" s="247"/>
      <c r="D507" s="248"/>
      <c r="E507" s="315">
        <f t="shared" si="21"/>
        <v>-1</v>
      </c>
      <c r="F507" s="316">
        <f t="shared" si="22"/>
        <v>0</v>
      </c>
    </row>
    <row r="508" spans="1:6" hidden="1">
      <c r="A508" s="249" t="s">
        <v>478</v>
      </c>
      <c r="B508" s="247"/>
      <c r="C508" s="247"/>
      <c r="D508" s="248"/>
      <c r="E508" s="315">
        <f t="shared" si="21"/>
        <v>-1</v>
      </c>
      <c r="F508" s="316">
        <f t="shared" si="22"/>
        <v>0</v>
      </c>
    </row>
    <row r="509" spans="1:6">
      <c r="A509" s="249" t="s">
        <v>479</v>
      </c>
      <c r="B509" s="247">
        <v>528</v>
      </c>
      <c r="C509" s="247">
        <v>294</v>
      </c>
      <c r="D509" s="248">
        <f t="shared" si="23"/>
        <v>1.796</v>
      </c>
      <c r="E509" s="315">
        <f t="shared" si="21"/>
        <v>0.79600000000000004</v>
      </c>
      <c r="F509" s="316">
        <f t="shared" si="22"/>
        <v>234</v>
      </c>
    </row>
    <row r="510" spans="1:6" hidden="1">
      <c r="A510" s="249" t="s">
        <v>466</v>
      </c>
      <c r="B510" s="247"/>
      <c r="C510" s="247">
        <v>48</v>
      </c>
      <c r="D510" s="248">
        <f t="shared" si="23"/>
        <v>0</v>
      </c>
      <c r="E510" s="315">
        <f t="shared" si="21"/>
        <v>-1</v>
      </c>
      <c r="F510" s="316">
        <f t="shared" si="22"/>
        <v>-48</v>
      </c>
    </row>
    <row r="511" spans="1:6" hidden="1">
      <c r="A511" s="249" t="s">
        <v>480</v>
      </c>
      <c r="B511" s="247"/>
      <c r="C511" s="247"/>
      <c r="D511" s="248"/>
      <c r="E511" s="315">
        <f t="shared" si="21"/>
        <v>-1</v>
      </c>
      <c r="F511" s="316">
        <f t="shared" si="22"/>
        <v>0</v>
      </c>
    </row>
    <row r="512" spans="1:6" hidden="1">
      <c r="A512" s="249" t="s">
        <v>481</v>
      </c>
      <c r="B512" s="247"/>
      <c r="C512" s="247"/>
      <c r="D512" s="248"/>
      <c r="E512" s="315">
        <f t="shared" si="21"/>
        <v>-1</v>
      </c>
      <c r="F512" s="316">
        <f t="shared" si="22"/>
        <v>0</v>
      </c>
    </row>
    <row r="513" spans="1:6">
      <c r="A513" s="249" t="s">
        <v>482</v>
      </c>
      <c r="B513" s="247">
        <v>461</v>
      </c>
      <c r="C513" s="247">
        <v>246</v>
      </c>
      <c r="D513" s="248">
        <f t="shared" si="23"/>
        <v>1.8740000000000001</v>
      </c>
      <c r="E513" s="315">
        <f t="shared" si="21"/>
        <v>0.874</v>
      </c>
      <c r="F513" s="316">
        <f t="shared" si="22"/>
        <v>215</v>
      </c>
    </row>
    <row r="514" spans="1:6" hidden="1">
      <c r="A514" s="249" t="s">
        <v>483</v>
      </c>
      <c r="B514" s="247">
        <v>67</v>
      </c>
      <c r="C514" s="247"/>
      <c r="D514" s="248"/>
      <c r="E514" s="315">
        <f t="shared" si="21"/>
        <v>-1</v>
      </c>
      <c r="F514" s="316">
        <f t="shared" si="22"/>
        <v>67</v>
      </c>
    </row>
    <row r="515" spans="1:6" hidden="1">
      <c r="A515" s="249" t="s">
        <v>484</v>
      </c>
      <c r="B515" s="247">
        <v>56</v>
      </c>
      <c r="C515" s="247"/>
      <c r="D515" s="248"/>
      <c r="E515" s="315">
        <f t="shared" si="21"/>
        <v>-1</v>
      </c>
      <c r="F515" s="316">
        <f t="shared" si="22"/>
        <v>56</v>
      </c>
    </row>
    <row r="516" spans="1:6" hidden="1">
      <c r="A516" s="249" t="s">
        <v>466</v>
      </c>
      <c r="B516" s="247"/>
      <c r="C516" s="247"/>
      <c r="D516" s="248"/>
      <c r="E516" s="315">
        <f t="shared" si="21"/>
        <v>-1</v>
      </c>
      <c r="F516" s="316">
        <f t="shared" si="22"/>
        <v>0</v>
      </c>
    </row>
    <row r="517" spans="1:6" hidden="1">
      <c r="A517" s="249" t="s">
        <v>485</v>
      </c>
      <c r="B517" s="247">
        <v>56</v>
      </c>
      <c r="C517" s="247"/>
      <c r="D517" s="248"/>
      <c r="E517" s="315">
        <f t="shared" si="21"/>
        <v>-1</v>
      </c>
      <c r="F517" s="316">
        <f t="shared" si="22"/>
        <v>56</v>
      </c>
    </row>
    <row r="518" spans="1:6" hidden="1">
      <c r="A518" s="249" t="s">
        <v>486</v>
      </c>
      <c r="B518" s="247"/>
      <c r="C518" s="247"/>
      <c r="D518" s="248"/>
      <c r="E518" s="315">
        <f t="shared" si="21"/>
        <v>-1</v>
      </c>
      <c r="F518" s="316">
        <f t="shared" si="22"/>
        <v>0</v>
      </c>
    </row>
    <row r="519" spans="1:6" hidden="1">
      <c r="A519" s="249" t="s">
        <v>487</v>
      </c>
      <c r="B519" s="247"/>
      <c r="C519" s="247"/>
      <c r="D519" s="248"/>
      <c r="E519" s="315">
        <f t="shared" ref="E519:E582" si="24">D519-1</f>
        <v>-1</v>
      </c>
      <c r="F519" s="316">
        <f t="shared" ref="F519:F582" si="25">B519-C519</f>
        <v>0</v>
      </c>
    </row>
    <row r="520" spans="1:6" hidden="1">
      <c r="A520" s="249" t="s">
        <v>488</v>
      </c>
      <c r="B520" s="247"/>
      <c r="C520" s="247"/>
      <c r="D520" s="248"/>
      <c r="E520" s="315">
        <f t="shared" si="24"/>
        <v>-1</v>
      </c>
      <c r="F520" s="316">
        <f t="shared" si="25"/>
        <v>0</v>
      </c>
    </row>
    <row r="521" spans="1:6" hidden="1">
      <c r="A521" s="249" t="s">
        <v>489</v>
      </c>
      <c r="B521" s="247"/>
      <c r="C521" s="247"/>
      <c r="D521" s="248"/>
      <c r="E521" s="315">
        <f t="shared" si="24"/>
        <v>-1</v>
      </c>
      <c r="F521" s="316">
        <f t="shared" si="25"/>
        <v>0</v>
      </c>
    </row>
    <row r="522" spans="1:6" hidden="1">
      <c r="A522" s="249" t="s">
        <v>490</v>
      </c>
      <c r="B522" s="247"/>
      <c r="C522" s="247"/>
      <c r="D522" s="248"/>
      <c r="E522" s="315">
        <f t="shared" si="24"/>
        <v>-1</v>
      </c>
      <c r="F522" s="316">
        <f t="shared" si="25"/>
        <v>0</v>
      </c>
    </row>
    <row r="523" spans="1:6" hidden="1">
      <c r="A523" s="249" t="s">
        <v>491</v>
      </c>
      <c r="B523" s="247"/>
      <c r="C523" s="247"/>
      <c r="D523" s="248"/>
      <c r="E523" s="315">
        <f t="shared" si="24"/>
        <v>-1</v>
      </c>
      <c r="F523" s="316">
        <f t="shared" si="25"/>
        <v>0</v>
      </c>
    </row>
    <row r="524" spans="1:6" hidden="1">
      <c r="A524" s="249" t="s">
        <v>492</v>
      </c>
      <c r="B524" s="247"/>
      <c r="C524" s="247"/>
      <c r="D524" s="248"/>
      <c r="E524" s="315">
        <f t="shared" si="24"/>
        <v>-1</v>
      </c>
      <c r="F524" s="316">
        <f t="shared" si="25"/>
        <v>0</v>
      </c>
    </row>
    <row r="525" spans="1:6">
      <c r="A525" s="249" t="s">
        <v>493</v>
      </c>
      <c r="B525" s="247">
        <v>134</v>
      </c>
      <c r="C525" s="247">
        <v>177</v>
      </c>
      <c r="D525" s="248">
        <f t="shared" ref="D525:D579" si="26">B525/C525</f>
        <v>0.75700000000000001</v>
      </c>
      <c r="E525" s="315">
        <f t="shared" si="24"/>
        <v>-0.24299999999999999</v>
      </c>
      <c r="F525" s="316">
        <f t="shared" si="25"/>
        <v>-43</v>
      </c>
    </row>
    <row r="526" spans="1:6">
      <c r="A526" s="249" t="s">
        <v>466</v>
      </c>
      <c r="B526" s="247">
        <v>85</v>
      </c>
      <c r="C526" s="247">
        <v>127</v>
      </c>
      <c r="D526" s="248">
        <f t="shared" si="26"/>
        <v>0.66900000000000004</v>
      </c>
      <c r="E526" s="315">
        <f t="shared" si="24"/>
        <v>-0.33100000000000002</v>
      </c>
      <c r="F526" s="316">
        <f t="shared" si="25"/>
        <v>-42</v>
      </c>
    </row>
    <row r="527" spans="1:6" hidden="1">
      <c r="A527" s="249" t="s">
        <v>494</v>
      </c>
      <c r="B527" s="247"/>
      <c r="C527" s="247">
        <v>50</v>
      </c>
      <c r="D527" s="248">
        <f t="shared" si="26"/>
        <v>0</v>
      </c>
      <c r="E527" s="315">
        <f t="shared" si="24"/>
        <v>-1</v>
      </c>
      <c r="F527" s="316">
        <f t="shared" si="25"/>
        <v>-50</v>
      </c>
    </row>
    <row r="528" spans="1:6" hidden="1">
      <c r="A528" s="249" t="s">
        <v>495</v>
      </c>
      <c r="B528" s="247"/>
      <c r="C528" s="247"/>
      <c r="D528" s="248"/>
      <c r="E528" s="315">
        <f t="shared" si="24"/>
        <v>-1</v>
      </c>
      <c r="F528" s="316">
        <f t="shared" si="25"/>
        <v>0</v>
      </c>
    </row>
    <row r="529" spans="1:6" hidden="1">
      <c r="A529" s="249" t="s">
        <v>496</v>
      </c>
      <c r="B529" s="247"/>
      <c r="C529" s="247"/>
      <c r="D529" s="248"/>
      <c r="E529" s="315">
        <f t="shared" si="24"/>
        <v>-1</v>
      </c>
      <c r="F529" s="316">
        <f t="shared" si="25"/>
        <v>0</v>
      </c>
    </row>
    <row r="530" spans="1:6" hidden="1">
      <c r="A530" s="249" t="s">
        <v>497</v>
      </c>
      <c r="B530" s="247"/>
      <c r="C530" s="247"/>
      <c r="D530" s="248"/>
      <c r="E530" s="315">
        <f t="shared" si="24"/>
        <v>-1</v>
      </c>
      <c r="F530" s="316">
        <f t="shared" si="25"/>
        <v>0</v>
      </c>
    </row>
    <row r="531" spans="1:6">
      <c r="A531" s="249" t="s">
        <v>498</v>
      </c>
      <c r="B531" s="247">
        <v>49</v>
      </c>
      <c r="C531" s="247">
        <v>1159</v>
      </c>
      <c r="D531" s="248">
        <f t="shared" si="26"/>
        <v>4.2000000000000003E-2</v>
      </c>
      <c r="E531" s="315">
        <f t="shared" si="24"/>
        <v>-0.95799999999999996</v>
      </c>
      <c r="F531" s="316">
        <f t="shared" si="25"/>
        <v>-1110</v>
      </c>
    </row>
    <row r="532" spans="1:6" hidden="1">
      <c r="A532" s="249" t="s">
        <v>499</v>
      </c>
      <c r="B532" s="247"/>
      <c r="C532" s="247"/>
      <c r="D532" s="248"/>
      <c r="E532" s="315">
        <f t="shared" si="24"/>
        <v>-1</v>
      </c>
      <c r="F532" s="316">
        <f t="shared" si="25"/>
        <v>0</v>
      </c>
    </row>
    <row r="533" spans="1:6" hidden="1">
      <c r="A533" s="249" t="s">
        <v>500</v>
      </c>
      <c r="B533" s="247"/>
      <c r="C533" s="247"/>
      <c r="D533" s="248"/>
      <c r="E533" s="315">
        <f t="shared" si="24"/>
        <v>-1</v>
      </c>
      <c r="F533" s="316">
        <f t="shared" si="25"/>
        <v>0</v>
      </c>
    </row>
    <row r="534" spans="1:6" hidden="1">
      <c r="A534" s="249" t="s">
        <v>501</v>
      </c>
      <c r="B534" s="247"/>
      <c r="C534" s="247"/>
      <c r="D534" s="248"/>
      <c r="E534" s="315">
        <f t="shared" si="24"/>
        <v>-1</v>
      </c>
      <c r="F534" s="316">
        <f t="shared" si="25"/>
        <v>0</v>
      </c>
    </row>
    <row r="535" spans="1:6" hidden="1">
      <c r="A535" s="249" t="s">
        <v>502</v>
      </c>
      <c r="B535" s="247"/>
      <c r="C535" s="247"/>
      <c r="D535" s="248"/>
      <c r="E535" s="315">
        <f t="shared" si="24"/>
        <v>-1</v>
      </c>
      <c r="F535" s="316">
        <f t="shared" si="25"/>
        <v>0</v>
      </c>
    </row>
    <row r="536" spans="1:6" hidden="1">
      <c r="A536" s="249" t="s">
        <v>503</v>
      </c>
      <c r="B536" s="247"/>
      <c r="C536" s="247"/>
      <c r="D536" s="248"/>
      <c r="E536" s="315">
        <f t="shared" si="24"/>
        <v>-1</v>
      </c>
      <c r="F536" s="316">
        <f t="shared" si="25"/>
        <v>0</v>
      </c>
    </row>
    <row r="537" spans="1:6" hidden="1">
      <c r="A537" s="249" t="s">
        <v>504</v>
      </c>
      <c r="B537" s="247"/>
      <c r="C537" s="247"/>
      <c r="D537" s="248"/>
      <c r="E537" s="315">
        <f t="shared" si="24"/>
        <v>-1</v>
      </c>
      <c r="F537" s="316">
        <f t="shared" si="25"/>
        <v>0</v>
      </c>
    </row>
    <row r="538" spans="1:6" hidden="1">
      <c r="A538" s="249" t="s">
        <v>505</v>
      </c>
      <c r="B538" s="247"/>
      <c r="C538" s="247"/>
      <c r="D538" s="248"/>
      <c r="E538" s="315">
        <f t="shared" si="24"/>
        <v>-1</v>
      </c>
      <c r="F538" s="316">
        <f t="shared" si="25"/>
        <v>0</v>
      </c>
    </row>
    <row r="539" spans="1:6" hidden="1">
      <c r="A539" s="249" t="s">
        <v>506</v>
      </c>
      <c r="B539" s="247">
        <v>1851</v>
      </c>
      <c r="C539" s="247"/>
      <c r="D539" s="248"/>
      <c r="E539" s="315">
        <f t="shared" si="24"/>
        <v>-1</v>
      </c>
      <c r="F539" s="316">
        <f t="shared" si="25"/>
        <v>1851</v>
      </c>
    </row>
    <row r="540" spans="1:6" hidden="1">
      <c r="A540" s="249" t="s">
        <v>507</v>
      </c>
      <c r="B540" s="247"/>
      <c r="C540" s="247">
        <v>20</v>
      </c>
      <c r="D540" s="248">
        <f t="shared" si="26"/>
        <v>0</v>
      </c>
      <c r="E540" s="315">
        <f t="shared" si="24"/>
        <v>-1</v>
      </c>
      <c r="F540" s="316">
        <f t="shared" si="25"/>
        <v>-20</v>
      </c>
    </row>
    <row r="541" spans="1:6" hidden="1">
      <c r="A541" s="249" t="s">
        <v>508</v>
      </c>
      <c r="B541" s="247"/>
      <c r="C541" s="247"/>
      <c r="D541" s="248"/>
      <c r="E541" s="315">
        <f t="shared" si="24"/>
        <v>-1</v>
      </c>
      <c r="F541" s="316">
        <f t="shared" si="25"/>
        <v>0</v>
      </c>
    </row>
    <row r="542" spans="1:6" hidden="1">
      <c r="A542" s="249" t="s">
        <v>509</v>
      </c>
      <c r="B542" s="247"/>
      <c r="C542" s="247"/>
      <c r="D542" s="248"/>
      <c r="E542" s="315">
        <f t="shared" si="24"/>
        <v>-1</v>
      </c>
      <c r="F542" s="316">
        <f t="shared" si="25"/>
        <v>0</v>
      </c>
    </row>
    <row r="543" spans="1:6">
      <c r="A543" s="249" t="s">
        <v>510</v>
      </c>
      <c r="B543" s="247">
        <v>1851</v>
      </c>
      <c r="C543" s="247">
        <v>1139</v>
      </c>
      <c r="D543" s="248">
        <f t="shared" si="26"/>
        <v>1.625</v>
      </c>
      <c r="E543" s="315">
        <f t="shared" si="24"/>
        <v>0.625</v>
      </c>
      <c r="F543" s="316">
        <f t="shared" si="25"/>
        <v>712</v>
      </c>
    </row>
    <row r="544" spans="1:6">
      <c r="A544" s="249" t="s">
        <v>511</v>
      </c>
      <c r="B544" s="247">
        <v>1690</v>
      </c>
      <c r="C544" s="247">
        <v>2329</v>
      </c>
      <c r="D544" s="248">
        <f t="shared" si="26"/>
        <v>0.72599999999999998</v>
      </c>
      <c r="E544" s="315">
        <f t="shared" si="24"/>
        <v>-0.27400000000000002</v>
      </c>
      <c r="F544" s="316">
        <f t="shared" si="25"/>
        <v>-639</v>
      </c>
    </row>
    <row r="545" spans="1:6">
      <c r="A545" s="249" t="s">
        <v>512</v>
      </c>
      <c r="B545" s="247">
        <v>463</v>
      </c>
      <c r="C545" s="247">
        <v>647</v>
      </c>
      <c r="D545" s="248">
        <f t="shared" si="26"/>
        <v>0.71599999999999997</v>
      </c>
      <c r="E545" s="315">
        <f t="shared" si="24"/>
        <v>-0.28399999999999997</v>
      </c>
      <c r="F545" s="316">
        <f t="shared" si="25"/>
        <v>-184</v>
      </c>
    </row>
    <row r="546" spans="1:6">
      <c r="A546" s="249" t="s">
        <v>137</v>
      </c>
      <c r="B546" s="247">
        <v>285</v>
      </c>
      <c r="C546" s="247">
        <v>208</v>
      </c>
      <c r="D546" s="248">
        <f t="shared" si="26"/>
        <v>1.37</v>
      </c>
      <c r="E546" s="315">
        <f t="shared" si="24"/>
        <v>0.37</v>
      </c>
      <c r="F546" s="316">
        <f t="shared" si="25"/>
        <v>77</v>
      </c>
    </row>
    <row r="547" spans="1:6" hidden="1">
      <c r="A547" s="249" t="s">
        <v>138</v>
      </c>
      <c r="B547" s="247"/>
      <c r="C547" s="247"/>
      <c r="D547" s="248"/>
      <c r="E547" s="315">
        <f t="shared" si="24"/>
        <v>-1</v>
      </c>
      <c r="F547" s="316">
        <f t="shared" si="25"/>
        <v>0</v>
      </c>
    </row>
    <row r="548" spans="1:6" hidden="1">
      <c r="A548" s="249" t="s">
        <v>139</v>
      </c>
      <c r="B548" s="247"/>
      <c r="C548" s="247"/>
      <c r="D548" s="248"/>
      <c r="E548" s="315">
        <f t="shared" si="24"/>
        <v>-1</v>
      </c>
      <c r="F548" s="316">
        <f t="shared" si="25"/>
        <v>0</v>
      </c>
    </row>
    <row r="549" spans="1:6">
      <c r="A549" s="249" t="s">
        <v>513</v>
      </c>
      <c r="B549" s="247">
        <v>79</v>
      </c>
      <c r="C549" s="247">
        <v>87</v>
      </c>
      <c r="D549" s="248">
        <f t="shared" si="26"/>
        <v>0.90800000000000003</v>
      </c>
      <c r="E549" s="315">
        <f t="shared" si="24"/>
        <v>-9.1999999999999998E-2</v>
      </c>
      <c r="F549" s="316">
        <f t="shared" si="25"/>
        <v>-8</v>
      </c>
    </row>
    <row r="550" spans="1:6" hidden="1">
      <c r="A550" s="249" t="s">
        <v>514</v>
      </c>
      <c r="B550" s="247"/>
      <c r="C550" s="247"/>
      <c r="D550" s="248"/>
      <c r="E550" s="315">
        <f t="shared" si="24"/>
        <v>-1</v>
      </c>
      <c r="F550" s="316">
        <f t="shared" si="25"/>
        <v>0</v>
      </c>
    </row>
    <row r="551" spans="1:6" hidden="1">
      <c r="A551" s="249" t="s">
        <v>515</v>
      </c>
      <c r="B551" s="247"/>
      <c r="C551" s="247"/>
      <c r="D551" s="248"/>
      <c r="E551" s="315">
        <f t="shared" si="24"/>
        <v>-1</v>
      </c>
      <c r="F551" s="316">
        <f t="shared" si="25"/>
        <v>0</v>
      </c>
    </row>
    <row r="552" spans="1:6" hidden="1">
      <c r="A552" s="249" t="s">
        <v>516</v>
      </c>
      <c r="B552" s="247"/>
      <c r="C552" s="247"/>
      <c r="D552" s="248"/>
      <c r="E552" s="315">
        <f t="shared" si="24"/>
        <v>-1</v>
      </c>
      <c r="F552" s="316">
        <f t="shared" si="25"/>
        <v>0</v>
      </c>
    </row>
    <row r="553" spans="1:6" hidden="1">
      <c r="A553" s="249" t="s">
        <v>517</v>
      </c>
      <c r="B553" s="247"/>
      <c r="C553" s="247">
        <v>162</v>
      </c>
      <c r="D553" s="248">
        <f t="shared" si="26"/>
        <v>0</v>
      </c>
      <c r="E553" s="315">
        <f t="shared" si="24"/>
        <v>-1</v>
      </c>
      <c r="F553" s="316">
        <f t="shared" si="25"/>
        <v>-162</v>
      </c>
    </row>
    <row r="554" spans="1:6">
      <c r="A554" s="249" t="s">
        <v>518</v>
      </c>
      <c r="B554" s="247">
        <v>99</v>
      </c>
      <c r="C554" s="247">
        <v>190</v>
      </c>
      <c r="D554" s="248">
        <f t="shared" si="26"/>
        <v>0.52100000000000002</v>
      </c>
      <c r="E554" s="315">
        <f t="shared" si="24"/>
        <v>-0.47899999999999998</v>
      </c>
      <c r="F554" s="316">
        <f t="shared" si="25"/>
        <v>-91</v>
      </c>
    </row>
    <row r="555" spans="1:6" hidden="1">
      <c r="A555" s="249" t="s">
        <v>519</v>
      </c>
      <c r="B555" s="247"/>
      <c r="C555" s="247"/>
      <c r="D555" s="248"/>
      <c r="E555" s="315">
        <f t="shared" si="24"/>
        <v>-1</v>
      </c>
      <c r="F555" s="316">
        <f t="shared" si="25"/>
        <v>0</v>
      </c>
    </row>
    <row r="556" spans="1:6" hidden="1">
      <c r="A556" s="249" t="s">
        <v>520</v>
      </c>
      <c r="B556" s="247"/>
      <c r="C556" s="247"/>
      <c r="D556" s="248"/>
      <c r="E556" s="315">
        <f t="shared" si="24"/>
        <v>-1</v>
      </c>
      <c r="F556" s="316">
        <f t="shared" si="25"/>
        <v>0</v>
      </c>
    </row>
    <row r="557" spans="1:6" hidden="1">
      <c r="A557" s="249" t="s">
        <v>521</v>
      </c>
      <c r="B557" s="247"/>
      <c r="C557" s="247"/>
      <c r="D557" s="248"/>
      <c r="E557" s="315">
        <f t="shared" si="24"/>
        <v>-1</v>
      </c>
      <c r="F557" s="316">
        <f t="shared" si="25"/>
        <v>0</v>
      </c>
    </row>
    <row r="558" spans="1:6" hidden="1">
      <c r="A558" s="249" t="s">
        <v>522</v>
      </c>
      <c r="B558" s="247"/>
      <c r="C558" s="247"/>
      <c r="D558" s="248"/>
      <c r="E558" s="315">
        <f t="shared" si="24"/>
        <v>-1</v>
      </c>
      <c r="F558" s="316">
        <f t="shared" si="25"/>
        <v>0</v>
      </c>
    </row>
    <row r="559" spans="1:6">
      <c r="A559" s="249" t="s">
        <v>523</v>
      </c>
      <c r="B559" s="247">
        <v>366</v>
      </c>
      <c r="C559" s="247">
        <v>218</v>
      </c>
      <c r="D559" s="248">
        <f t="shared" si="26"/>
        <v>1.679</v>
      </c>
      <c r="E559" s="315">
        <f t="shared" si="24"/>
        <v>0.67900000000000005</v>
      </c>
      <c r="F559" s="316">
        <f t="shared" si="25"/>
        <v>148</v>
      </c>
    </row>
    <row r="560" spans="1:6" hidden="1">
      <c r="A560" s="249" t="s">
        <v>137</v>
      </c>
      <c r="B560" s="247"/>
      <c r="C560" s="247"/>
      <c r="D560" s="248"/>
      <c r="E560" s="315">
        <f t="shared" si="24"/>
        <v>-1</v>
      </c>
      <c r="F560" s="316">
        <f t="shared" si="25"/>
        <v>0</v>
      </c>
    </row>
    <row r="561" spans="1:6" hidden="1">
      <c r="A561" s="249" t="s">
        <v>138</v>
      </c>
      <c r="B561" s="247"/>
      <c r="C561" s="247"/>
      <c r="D561" s="248"/>
      <c r="E561" s="315">
        <f t="shared" si="24"/>
        <v>-1</v>
      </c>
      <c r="F561" s="316">
        <f t="shared" si="25"/>
        <v>0</v>
      </c>
    </row>
    <row r="562" spans="1:6" hidden="1">
      <c r="A562" s="249" t="s">
        <v>139</v>
      </c>
      <c r="B562" s="247"/>
      <c r="C562" s="247"/>
      <c r="D562" s="248"/>
      <c r="E562" s="315">
        <f t="shared" si="24"/>
        <v>-1</v>
      </c>
      <c r="F562" s="316">
        <f t="shared" si="25"/>
        <v>0</v>
      </c>
    </row>
    <row r="563" spans="1:6" hidden="1">
      <c r="A563" s="249" t="s">
        <v>524</v>
      </c>
      <c r="B563" s="247"/>
      <c r="C563" s="247"/>
      <c r="D563" s="248"/>
      <c r="E563" s="315">
        <f t="shared" si="24"/>
        <v>-1</v>
      </c>
      <c r="F563" s="316">
        <f t="shared" si="25"/>
        <v>0</v>
      </c>
    </row>
    <row r="564" spans="1:6">
      <c r="A564" s="249" t="s">
        <v>525</v>
      </c>
      <c r="B564" s="247">
        <v>366</v>
      </c>
      <c r="C564" s="247">
        <v>218</v>
      </c>
      <c r="D564" s="248">
        <f t="shared" si="26"/>
        <v>1.679</v>
      </c>
      <c r="E564" s="315">
        <f t="shared" si="24"/>
        <v>0.67900000000000005</v>
      </c>
      <c r="F564" s="316">
        <f t="shared" si="25"/>
        <v>148</v>
      </c>
    </row>
    <row r="565" spans="1:6" hidden="1">
      <c r="A565" s="249" t="s">
        <v>526</v>
      </c>
      <c r="B565" s="247"/>
      <c r="C565" s="247"/>
      <c r="D565" s="248"/>
      <c r="E565" s="315">
        <f t="shared" si="24"/>
        <v>-1</v>
      </c>
      <c r="F565" s="316">
        <f t="shared" si="25"/>
        <v>0</v>
      </c>
    </row>
    <row r="566" spans="1:6" hidden="1">
      <c r="A566" s="249" t="s">
        <v>527</v>
      </c>
      <c r="B566" s="247"/>
      <c r="C566" s="247"/>
      <c r="D566" s="248"/>
      <c r="E566" s="315">
        <f t="shared" si="24"/>
        <v>-1</v>
      </c>
      <c r="F566" s="316">
        <f t="shared" si="25"/>
        <v>0</v>
      </c>
    </row>
    <row r="567" spans="1:6">
      <c r="A567" s="249" t="s">
        <v>528</v>
      </c>
      <c r="B567" s="247">
        <v>137</v>
      </c>
      <c r="C567" s="247">
        <v>157</v>
      </c>
      <c r="D567" s="248">
        <f t="shared" si="26"/>
        <v>0.873</v>
      </c>
      <c r="E567" s="315">
        <f t="shared" si="24"/>
        <v>-0.127</v>
      </c>
      <c r="F567" s="316">
        <f t="shared" si="25"/>
        <v>-20</v>
      </c>
    </row>
    <row r="568" spans="1:6">
      <c r="A568" s="249" t="s">
        <v>137</v>
      </c>
      <c r="B568" s="247">
        <v>107</v>
      </c>
      <c r="C568" s="247">
        <v>127</v>
      </c>
      <c r="D568" s="248">
        <f t="shared" si="26"/>
        <v>0.84299999999999997</v>
      </c>
      <c r="E568" s="315">
        <f t="shared" si="24"/>
        <v>-0.157</v>
      </c>
      <c r="F568" s="316">
        <f t="shared" si="25"/>
        <v>-20</v>
      </c>
    </row>
    <row r="569" spans="1:6" hidden="1">
      <c r="A569" s="249" t="s">
        <v>138</v>
      </c>
      <c r="B569" s="247"/>
      <c r="C569" s="247"/>
      <c r="D569" s="248"/>
      <c r="E569" s="315">
        <f t="shared" si="24"/>
        <v>-1</v>
      </c>
      <c r="F569" s="316">
        <f t="shared" si="25"/>
        <v>0</v>
      </c>
    </row>
    <row r="570" spans="1:6" hidden="1">
      <c r="A570" s="249" t="s">
        <v>139</v>
      </c>
      <c r="B570" s="247"/>
      <c r="C570" s="247"/>
      <c r="D570" s="248"/>
      <c r="E570" s="315">
        <f t="shared" si="24"/>
        <v>-1</v>
      </c>
      <c r="F570" s="316">
        <f t="shared" si="25"/>
        <v>0</v>
      </c>
    </row>
    <row r="571" spans="1:6" hidden="1">
      <c r="A571" s="249" t="s">
        <v>529</v>
      </c>
      <c r="B571" s="247"/>
      <c r="C571" s="247"/>
      <c r="D571" s="248"/>
      <c r="E571" s="315">
        <f t="shared" si="24"/>
        <v>-1</v>
      </c>
      <c r="F571" s="316">
        <f t="shared" si="25"/>
        <v>0</v>
      </c>
    </row>
    <row r="572" spans="1:6" hidden="1">
      <c r="A572" s="249" t="s">
        <v>530</v>
      </c>
      <c r="B572" s="247"/>
      <c r="C572" s="247"/>
      <c r="D572" s="248"/>
      <c r="E572" s="315">
        <f t="shared" si="24"/>
        <v>-1</v>
      </c>
      <c r="F572" s="316">
        <f t="shared" si="25"/>
        <v>0</v>
      </c>
    </row>
    <row r="573" spans="1:6" hidden="1">
      <c r="A573" s="249" t="s">
        <v>531</v>
      </c>
      <c r="B573" s="247"/>
      <c r="C573" s="247"/>
      <c r="D573" s="248"/>
      <c r="E573" s="315">
        <f t="shared" si="24"/>
        <v>-1</v>
      </c>
      <c r="F573" s="316">
        <f t="shared" si="25"/>
        <v>0</v>
      </c>
    </row>
    <row r="574" spans="1:6" hidden="1">
      <c r="A574" s="249" t="s">
        <v>532</v>
      </c>
      <c r="B574" s="247"/>
      <c r="C574" s="247">
        <v>30</v>
      </c>
      <c r="D574" s="248">
        <f t="shared" si="26"/>
        <v>0</v>
      </c>
      <c r="E574" s="315">
        <f t="shared" si="24"/>
        <v>-1</v>
      </c>
      <c r="F574" s="316">
        <f t="shared" si="25"/>
        <v>-30</v>
      </c>
    </row>
    <row r="575" spans="1:6" hidden="1">
      <c r="A575" s="249" t="s">
        <v>533</v>
      </c>
      <c r="B575" s="247"/>
      <c r="C575" s="247"/>
      <c r="D575" s="248"/>
      <c r="E575" s="315">
        <f t="shared" si="24"/>
        <v>-1</v>
      </c>
      <c r="F575" s="316">
        <f t="shared" si="25"/>
        <v>0</v>
      </c>
    </row>
    <row r="576" spans="1:6" hidden="1">
      <c r="A576" s="249" t="s">
        <v>534</v>
      </c>
      <c r="B576" s="247"/>
      <c r="C576" s="247"/>
      <c r="D576" s="248"/>
      <c r="E576" s="315">
        <f t="shared" si="24"/>
        <v>-1</v>
      </c>
      <c r="F576" s="316">
        <f t="shared" si="25"/>
        <v>0</v>
      </c>
    </row>
    <row r="577" spans="1:6" hidden="1">
      <c r="A577" s="249" t="s">
        <v>535</v>
      </c>
      <c r="B577" s="247">
        <v>30</v>
      </c>
      <c r="C577" s="247"/>
      <c r="D577" s="248"/>
      <c r="E577" s="315">
        <f t="shared" si="24"/>
        <v>-1</v>
      </c>
      <c r="F577" s="316">
        <f t="shared" si="25"/>
        <v>30</v>
      </c>
    </row>
    <row r="578" spans="1:6">
      <c r="A578" s="249" t="s">
        <v>536</v>
      </c>
      <c r="B578" s="247">
        <v>310</v>
      </c>
      <c r="C578" s="247">
        <v>383</v>
      </c>
      <c r="D578" s="248">
        <f t="shared" si="26"/>
        <v>0.80900000000000005</v>
      </c>
      <c r="E578" s="315">
        <f t="shared" si="24"/>
        <v>-0.191</v>
      </c>
      <c r="F578" s="316">
        <f t="shared" si="25"/>
        <v>-73</v>
      </c>
    </row>
    <row r="579" spans="1:6">
      <c r="A579" s="249" t="s">
        <v>137</v>
      </c>
      <c r="B579" s="247">
        <v>243</v>
      </c>
      <c r="C579" s="247">
        <v>317</v>
      </c>
      <c r="D579" s="248">
        <f t="shared" si="26"/>
        <v>0.76700000000000002</v>
      </c>
      <c r="E579" s="315">
        <f t="shared" si="24"/>
        <v>-0.23300000000000001</v>
      </c>
      <c r="F579" s="316">
        <f t="shared" si="25"/>
        <v>-74</v>
      </c>
    </row>
    <row r="580" spans="1:6" hidden="1">
      <c r="A580" s="249" t="s">
        <v>138</v>
      </c>
      <c r="B580" s="247"/>
      <c r="C580" s="247"/>
      <c r="D580" s="248"/>
      <c r="E580" s="315">
        <f t="shared" si="24"/>
        <v>-1</v>
      </c>
      <c r="F580" s="316">
        <f t="shared" si="25"/>
        <v>0</v>
      </c>
    </row>
    <row r="581" spans="1:6" hidden="1">
      <c r="A581" s="249" t="s">
        <v>139</v>
      </c>
      <c r="B581" s="247"/>
      <c r="C581" s="247"/>
      <c r="D581" s="248"/>
      <c r="E581" s="315">
        <f t="shared" si="24"/>
        <v>-1</v>
      </c>
      <c r="F581" s="316">
        <f t="shared" si="25"/>
        <v>0</v>
      </c>
    </row>
    <row r="582" spans="1:6" hidden="1">
      <c r="A582" s="249" t="s">
        <v>537</v>
      </c>
      <c r="B582" s="247"/>
      <c r="C582" s="247"/>
      <c r="D582" s="248"/>
      <c r="E582" s="315">
        <f t="shared" si="24"/>
        <v>-1</v>
      </c>
      <c r="F582" s="316">
        <f t="shared" si="25"/>
        <v>0</v>
      </c>
    </row>
    <row r="583" spans="1:6" hidden="1">
      <c r="A583" s="249" t="s">
        <v>538</v>
      </c>
      <c r="B583" s="247"/>
      <c r="C583" s="247"/>
      <c r="D583" s="248"/>
      <c r="E583" s="315">
        <f t="shared" ref="E583:E646" si="27">D583-1</f>
        <v>-1</v>
      </c>
      <c r="F583" s="316">
        <f t="shared" ref="F583:F646" si="28">B583-C583</f>
        <v>0</v>
      </c>
    </row>
    <row r="584" spans="1:6" hidden="1">
      <c r="A584" s="249" t="s">
        <v>539</v>
      </c>
      <c r="B584" s="247"/>
      <c r="C584" s="247"/>
      <c r="D584" s="248"/>
      <c r="E584" s="315">
        <f t="shared" si="27"/>
        <v>-1</v>
      </c>
      <c r="F584" s="316">
        <f t="shared" si="28"/>
        <v>0</v>
      </c>
    </row>
    <row r="585" spans="1:6" hidden="1">
      <c r="A585" s="249" t="s">
        <v>540</v>
      </c>
      <c r="B585" s="247"/>
      <c r="C585" s="247"/>
      <c r="D585" s="248"/>
      <c r="E585" s="315">
        <f t="shared" si="27"/>
        <v>-1</v>
      </c>
      <c r="F585" s="316">
        <f t="shared" si="28"/>
        <v>0</v>
      </c>
    </row>
    <row r="586" spans="1:6" hidden="1">
      <c r="A586" s="249" t="s">
        <v>541</v>
      </c>
      <c r="B586" s="247"/>
      <c r="C586" s="247"/>
      <c r="D586" s="248"/>
      <c r="E586" s="315">
        <f t="shared" si="27"/>
        <v>-1</v>
      </c>
      <c r="F586" s="316">
        <f t="shared" si="28"/>
        <v>0</v>
      </c>
    </row>
    <row r="587" spans="1:6" hidden="1">
      <c r="A587" s="249" t="s">
        <v>542</v>
      </c>
      <c r="B587" s="247"/>
      <c r="C587" s="247"/>
      <c r="D587" s="248"/>
      <c r="E587" s="315">
        <f t="shared" si="27"/>
        <v>-1</v>
      </c>
      <c r="F587" s="316">
        <f t="shared" si="28"/>
        <v>0</v>
      </c>
    </row>
    <row r="588" spans="1:6">
      <c r="A588" s="249" t="s">
        <v>543</v>
      </c>
      <c r="B588" s="247">
        <v>67</v>
      </c>
      <c r="C588" s="247">
        <v>66</v>
      </c>
      <c r="D588" s="248">
        <f t="shared" ref="D588:D645" si="29">B588/C588</f>
        <v>1.0149999999999999</v>
      </c>
      <c r="E588" s="315">
        <f t="shared" si="27"/>
        <v>1.4999999999999999E-2</v>
      </c>
      <c r="F588" s="316">
        <f t="shared" si="28"/>
        <v>1</v>
      </c>
    </row>
    <row r="589" spans="1:6">
      <c r="A589" s="249" t="s">
        <v>544</v>
      </c>
      <c r="B589" s="247">
        <v>414</v>
      </c>
      <c r="C589" s="247">
        <v>924</v>
      </c>
      <c r="D589" s="248">
        <f t="shared" si="29"/>
        <v>0.44800000000000001</v>
      </c>
      <c r="E589" s="315">
        <f t="shared" si="27"/>
        <v>-0.55200000000000005</v>
      </c>
      <c r="F589" s="316">
        <f t="shared" si="28"/>
        <v>-510</v>
      </c>
    </row>
    <row r="590" spans="1:6">
      <c r="A590" s="249" t="s">
        <v>545</v>
      </c>
      <c r="B590" s="247">
        <v>6</v>
      </c>
      <c r="C590" s="247">
        <v>15</v>
      </c>
      <c r="D590" s="248">
        <f t="shared" si="29"/>
        <v>0.4</v>
      </c>
      <c r="E590" s="315">
        <f t="shared" si="27"/>
        <v>-0.6</v>
      </c>
      <c r="F590" s="316">
        <f t="shared" si="28"/>
        <v>-9</v>
      </c>
    </row>
    <row r="591" spans="1:6" hidden="1">
      <c r="A591" s="249" t="s">
        <v>546</v>
      </c>
      <c r="B591" s="247">
        <v>210</v>
      </c>
      <c r="C591" s="247"/>
      <c r="D591" s="248"/>
      <c r="E591" s="315">
        <f t="shared" si="27"/>
        <v>-1</v>
      </c>
      <c r="F591" s="316">
        <f t="shared" si="28"/>
        <v>210</v>
      </c>
    </row>
    <row r="592" spans="1:6">
      <c r="A592" s="249" t="s">
        <v>547</v>
      </c>
      <c r="B592" s="247">
        <v>198</v>
      </c>
      <c r="C592" s="247">
        <v>909</v>
      </c>
      <c r="D592" s="248">
        <f t="shared" si="29"/>
        <v>0.218</v>
      </c>
      <c r="E592" s="315">
        <f t="shared" si="27"/>
        <v>-0.78200000000000003</v>
      </c>
      <c r="F592" s="316">
        <f t="shared" si="28"/>
        <v>-711</v>
      </c>
    </row>
    <row r="593" spans="1:6">
      <c r="A593" s="249" t="s">
        <v>548</v>
      </c>
      <c r="B593" s="247">
        <v>16781</v>
      </c>
      <c r="C593" s="247">
        <v>7497</v>
      </c>
      <c r="D593" s="248">
        <f t="shared" si="29"/>
        <v>2.238</v>
      </c>
      <c r="E593" s="315">
        <f t="shared" si="27"/>
        <v>1.238</v>
      </c>
      <c r="F593" s="316">
        <f t="shared" si="28"/>
        <v>9284</v>
      </c>
    </row>
    <row r="594" spans="1:6">
      <c r="A594" s="249" t="s">
        <v>549</v>
      </c>
      <c r="B594" s="247">
        <v>491</v>
      </c>
      <c r="C594" s="247">
        <v>512</v>
      </c>
      <c r="D594" s="248">
        <f t="shared" si="29"/>
        <v>0.95899999999999996</v>
      </c>
      <c r="E594" s="315">
        <f t="shared" si="27"/>
        <v>-4.1000000000000002E-2</v>
      </c>
      <c r="F594" s="316">
        <f t="shared" si="28"/>
        <v>-21</v>
      </c>
    </row>
    <row r="595" spans="1:6">
      <c r="A595" s="249" t="s">
        <v>137</v>
      </c>
      <c r="B595" s="247">
        <v>376</v>
      </c>
      <c r="C595" s="247">
        <v>359</v>
      </c>
      <c r="D595" s="248">
        <f t="shared" si="29"/>
        <v>1.0469999999999999</v>
      </c>
      <c r="E595" s="315">
        <f t="shared" si="27"/>
        <v>4.7E-2</v>
      </c>
      <c r="F595" s="316">
        <f t="shared" si="28"/>
        <v>17</v>
      </c>
    </row>
    <row r="596" spans="1:6" hidden="1">
      <c r="A596" s="249" t="s">
        <v>138</v>
      </c>
      <c r="B596" s="247"/>
      <c r="C596" s="247"/>
      <c r="D596" s="248"/>
      <c r="E596" s="315">
        <f t="shared" si="27"/>
        <v>-1</v>
      </c>
      <c r="F596" s="316">
        <f t="shared" si="28"/>
        <v>0</v>
      </c>
    </row>
    <row r="597" spans="1:6" hidden="1">
      <c r="A597" s="249" t="s">
        <v>139</v>
      </c>
      <c r="B597" s="247"/>
      <c r="C597" s="247"/>
      <c r="D597" s="248"/>
      <c r="E597" s="315">
        <f t="shared" si="27"/>
        <v>-1</v>
      </c>
      <c r="F597" s="316">
        <f t="shared" si="28"/>
        <v>0</v>
      </c>
    </row>
    <row r="598" spans="1:6" hidden="1">
      <c r="A598" s="249" t="s">
        <v>550</v>
      </c>
      <c r="B598" s="247"/>
      <c r="C598" s="247"/>
      <c r="D598" s="248"/>
      <c r="E598" s="315">
        <f t="shared" si="27"/>
        <v>-1</v>
      </c>
      <c r="F598" s="316">
        <f t="shared" si="28"/>
        <v>0</v>
      </c>
    </row>
    <row r="599" spans="1:6" hidden="1">
      <c r="A599" s="249" t="s">
        <v>551</v>
      </c>
      <c r="B599" s="247"/>
      <c r="C599" s="247"/>
      <c r="D599" s="248"/>
      <c r="E599" s="315">
        <f t="shared" si="27"/>
        <v>-1</v>
      </c>
      <c r="F599" s="316">
        <f t="shared" si="28"/>
        <v>0</v>
      </c>
    </row>
    <row r="600" spans="1:6" hidden="1">
      <c r="A600" s="249" t="s">
        <v>552</v>
      </c>
      <c r="B600" s="247"/>
      <c r="C600" s="247"/>
      <c r="D600" s="248"/>
      <c r="E600" s="315">
        <f t="shared" si="27"/>
        <v>-1</v>
      </c>
      <c r="F600" s="316">
        <f t="shared" si="28"/>
        <v>0</v>
      </c>
    </row>
    <row r="601" spans="1:6" hidden="1">
      <c r="A601" s="249" t="s">
        <v>553</v>
      </c>
      <c r="B601" s="247">
        <v>8</v>
      </c>
      <c r="C601" s="247"/>
      <c r="D601" s="248"/>
      <c r="E601" s="315">
        <f t="shared" si="27"/>
        <v>-1</v>
      </c>
      <c r="F601" s="316">
        <f t="shared" si="28"/>
        <v>8</v>
      </c>
    </row>
    <row r="602" spans="1:6" hidden="1">
      <c r="A602" s="249" t="s">
        <v>180</v>
      </c>
      <c r="B602" s="247"/>
      <c r="C602" s="247"/>
      <c r="D602" s="248"/>
      <c r="E602" s="315">
        <f t="shared" si="27"/>
        <v>-1</v>
      </c>
      <c r="F602" s="316">
        <f t="shared" si="28"/>
        <v>0</v>
      </c>
    </row>
    <row r="603" spans="1:6">
      <c r="A603" s="249" t="s">
        <v>554</v>
      </c>
      <c r="B603" s="247">
        <v>107</v>
      </c>
      <c r="C603" s="247">
        <v>106</v>
      </c>
      <c r="D603" s="248">
        <f t="shared" si="29"/>
        <v>1.0089999999999999</v>
      </c>
      <c r="E603" s="315">
        <f t="shared" si="27"/>
        <v>8.9999999999999993E-3</v>
      </c>
      <c r="F603" s="316">
        <f t="shared" si="28"/>
        <v>1</v>
      </c>
    </row>
    <row r="604" spans="1:6" hidden="1">
      <c r="A604" s="249" t="s">
        <v>555</v>
      </c>
      <c r="B604" s="247"/>
      <c r="C604" s="247"/>
      <c r="D604" s="248"/>
      <c r="E604" s="315">
        <f t="shared" si="27"/>
        <v>-1</v>
      </c>
      <c r="F604" s="316">
        <f t="shared" si="28"/>
        <v>0</v>
      </c>
    </row>
    <row r="605" spans="1:6" hidden="1">
      <c r="A605" s="249" t="s">
        <v>556</v>
      </c>
      <c r="B605" s="247"/>
      <c r="C605" s="247">
        <v>40</v>
      </c>
      <c r="D605" s="248">
        <f t="shared" si="29"/>
        <v>0</v>
      </c>
      <c r="E605" s="315">
        <f t="shared" si="27"/>
        <v>-1</v>
      </c>
      <c r="F605" s="316">
        <f t="shared" si="28"/>
        <v>-40</v>
      </c>
    </row>
    <row r="606" spans="1:6" hidden="1">
      <c r="A606" s="249" t="s">
        <v>557</v>
      </c>
      <c r="B606" s="247"/>
      <c r="C606" s="247"/>
      <c r="D606" s="248"/>
      <c r="E606" s="315">
        <f t="shared" si="27"/>
        <v>-1</v>
      </c>
      <c r="F606" s="316">
        <f t="shared" si="28"/>
        <v>0</v>
      </c>
    </row>
    <row r="607" spans="1:6" hidden="1">
      <c r="A607" s="249" t="s">
        <v>558</v>
      </c>
      <c r="B607" s="247"/>
      <c r="C607" s="247"/>
      <c r="D607" s="248"/>
      <c r="E607" s="315">
        <f t="shared" si="27"/>
        <v>-1</v>
      </c>
      <c r="F607" s="316">
        <f t="shared" si="28"/>
        <v>0</v>
      </c>
    </row>
    <row r="608" spans="1:6">
      <c r="A608" s="249" t="s">
        <v>559</v>
      </c>
      <c r="B608" s="247">
        <v>482</v>
      </c>
      <c r="C608" s="247">
        <v>379</v>
      </c>
      <c r="D608" s="248">
        <f t="shared" si="29"/>
        <v>1.272</v>
      </c>
      <c r="E608" s="315">
        <f t="shared" si="27"/>
        <v>0.27200000000000002</v>
      </c>
      <c r="F608" s="316">
        <f t="shared" si="28"/>
        <v>103</v>
      </c>
    </row>
    <row r="609" spans="1:6">
      <c r="A609" s="249" t="s">
        <v>137</v>
      </c>
      <c r="B609" s="247">
        <v>317</v>
      </c>
      <c r="C609" s="247">
        <v>252</v>
      </c>
      <c r="D609" s="248">
        <f t="shared" si="29"/>
        <v>1.258</v>
      </c>
      <c r="E609" s="315">
        <f t="shared" si="27"/>
        <v>0.25800000000000001</v>
      </c>
      <c r="F609" s="316">
        <f t="shared" si="28"/>
        <v>65</v>
      </c>
    </row>
    <row r="610" spans="1:6" hidden="1">
      <c r="A610" s="249" t="s">
        <v>138</v>
      </c>
      <c r="B610" s="247"/>
      <c r="C610" s="247">
        <v>12</v>
      </c>
      <c r="D610" s="248">
        <f t="shared" si="29"/>
        <v>0</v>
      </c>
      <c r="E610" s="315">
        <f t="shared" si="27"/>
        <v>-1</v>
      </c>
      <c r="F610" s="316">
        <f t="shared" si="28"/>
        <v>-12</v>
      </c>
    </row>
    <row r="611" spans="1:6" hidden="1">
      <c r="A611" s="249" t="s">
        <v>139</v>
      </c>
      <c r="B611" s="247"/>
      <c r="C611" s="247"/>
      <c r="D611" s="248"/>
      <c r="E611" s="315">
        <f t="shared" si="27"/>
        <v>-1</v>
      </c>
      <c r="F611" s="316">
        <f t="shared" si="28"/>
        <v>0</v>
      </c>
    </row>
    <row r="612" spans="1:6">
      <c r="A612" s="249" t="s">
        <v>560</v>
      </c>
      <c r="B612" s="247">
        <v>2</v>
      </c>
      <c r="C612" s="247">
        <v>18</v>
      </c>
      <c r="D612" s="248">
        <f t="shared" si="29"/>
        <v>0.111</v>
      </c>
      <c r="E612" s="315">
        <f t="shared" si="27"/>
        <v>-0.88900000000000001</v>
      </c>
      <c r="F612" s="316">
        <f t="shared" si="28"/>
        <v>-16</v>
      </c>
    </row>
    <row r="613" spans="1:6">
      <c r="A613" s="249" t="s">
        <v>561</v>
      </c>
      <c r="B613" s="247">
        <v>4</v>
      </c>
      <c r="C613" s="247">
        <v>4</v>
      </c>
      <c r="D613" s="248">
        <f t="shared" si="29"/>
        <v>1</v>
      </c>
      <c r="E613" s="315">
        <f t="shared" si="27"/>
        <v>0</v>
      </c>
      <c r="F613" s="316">
        <f t="shared" si="28"/>
        <v>0</v>
      </c>
    </row>
    <row r="614" spans="1:6" hidden="1">
      <c r="A614" s="249" t="s">
        <v>562</v>
      </c>
      <c r="B614" s="247"/>
      <c r="C614" s="247"/>
      <c r="D614" s="248"/>
      <c r="E614" s="315">
        <f t="shared" si="27"/>
        <v>-1</v>
      </c>
      <c r="F614" s="316">
        <f t="shared" si="28"/>
        <v>0</v>
      </c>
    </row>
    <row r="615" spans="1:6" hidden="1">
      <c r="A615" s="249" t="s">
        <v>563</v>
      </c>
      <c r="B615" s="247"/>
      <c r="C615" s="247">
        <v>36</v>
      </c>
      <c r="D615" s="248">
        <f t="shared" si="29"/>
        <v>0</v>
      </c>
      <c r="E615" s="315">
        <f t="shared" si="27"/>
        <v>-1</v>
      </c>
      <c r="F615" s="316">
        <f t="shared" si="28"/>
        <v>-36</v>
      </c>
    </row>
    <row r="616" spans="1:6" hidden="1">
      <c r="A616" s="249" t="s">
        <v>564</v>
      </c>
      <c r="B616" s="247">
        <v>20</v>
      </c>
      <c r="C616" s="247"/>
      <c r="D616" s="248"/>
      <c r="E616" s="315">
        <f t="shared" si="27"/>
        <v>-1</v>
      </c>
      <c r="F616" s="316">
        <f t="shared" si="28"/>
        <v>20</v>
      </c>
    </row>
    <row r="617" spans="1:6" hidden="1">
      <c r="A617" s="249" t="s">
        <v>565</v>
      </c>
      <c r="B617" s="247"/>
      <c r="C617" s="247"/>
      <c r="D617" s="248"/>
      <c r="E617" s="315">
        <f t="shared" si="27"/>
        <v>-1</v>
      </c>
      <c r="F617" s="316">
        <f t="shared" si="28"/>
        <v>0</v>
      </c>
    </row>
    <row r="618" spans="1:6">
      <c r="A618" s="249" t="s">
        <v>566</v>
      </c>
      <c r="B618" s="247">
        <v>139</v>
      </c>
      <c r="C618" s="247">
        <v>57</v>
      </c>
      <c r="D618" s="248">
        <f t="shared" si="29"/>
        <v>2.4390000000000001</v>
      </c>
      <c r="E618" s="315">
        <f t="shared" si="27"/>
        <v>1.4390000000000001</v>
      </c>
      <c r="F618" s="316">
        <f t="shared" si="28"/>
        <v>82</v>
      </c>
    </row>
    <row r="619" spans="1:6">
      <c r="A619" s="249" t="s">
        <v>567</v>
      </c>
      <c r="B619" s="247">
        <v>11587</v>
      </c>
      <c r="C619" s="247">
        <v>231</v>
      </c>
      <c r="D619" s="248">
        <f t="shared" si="29"/>
        <v>50.16</v>
      </c>
      <c r="E619" s="315">
        <f t="shared" si="27"/>
        <v>49.16</v>
      </c>
      <c r="F619" s="316">
        <f t="shared" si="28"/>
        <v>11356</v>
      </c>
    </row>
    <row r="620" spans="1:6">
      <c r="A620" s="249" t="s">
        <v>568</v>
      </c>
      <c r="B620" s="247">
        <v>138</v>
      </c>
      <c r="C620" s="247">
        <v>165</v>
      </c>
      <c r="D620" s="248">
        <f t="shared" si="29"/>
        <v>0.83599999999999997</v>
      </c>
      <c r="E620" s="315">
        <f t="shared" si="27"/>
        <v>-0.16400000000000001</v>
      </c>
      <c r="F620" s="316">
        <f t="shared" si="28"/>
        <v>-27</v>
      </c>
    </row>
    <row r="621" spans="1:6" hidden="1">
      <c r="A621" s="249" t="s">
        <v>569</v>
      </c>
      <c r="B621" s="247"/>
      <c r="C621" s="247"/>
      <c r="D621" s="248"/>
      <c r="E621" s="315">
        <f t="shared" si="27"/>
        <v>-1</v>
      </c>
      <c r="F621" s="316">
        <f t="shared" si="28"/>
        <v>0</v>
      </c>
    </row>
    <row r="622" spans="1:6" hidden="1">
      <c r="A622" s="249" t="s">
        <v>570</v>
      </c>
      <c r="B622" s="247"/>
      <c r="C622" s="247"/>
      <c r="D622" s="248"/>
      <c r="E622" s="315">
        <f t="shared" si="27"/>
        <v>-1</v>
      </c>
      <c r="F622" s="316">
        <f t="shared" si="28"/>
        <v>0</v>
      </c>
    </row>
    <row r="623" spans="1:6" hidden="1">
      <c r="A623" s="249" t="s">
        <v>571</v>
      </c>
      <c r="B623" s="247">
        <v>479</v>
      </c>
      <c r="C623" s="247"/>
      <c r="D623" s="248"/>
      <c r="E623" s="315">
        <f t="shared" si="27"/>
        <v>-1</v>
      </c>
      <c r="F623" s="316">
        <f t="shared" si="28"/>
        <v>479</v>
      </c>
    </row>
    <row r="624" spans="1:6" hidden="1">
      <c r="A624" s="249" t="s">
        <v>572</v>
      </c>
      <c r="B624" s="247">
        <v>9557</v>
      </c>
      <c r="C624" s="247"/>
      <c r="D624" s="248"/>
      <c r="E624" s="315">
        <f t="shared" si="27"/>
        <v>-1</v>
      </c>
      <c r="F624" s="316">
        <f t="shared" si="28"/>
        <v>9557</v>
      </c>
    </row>
    <row r="625" spans="1:6" hidden="1">
      <c r="A625" s="249" t="s">
        <v>573</v>
      </c>
      <c r="B625" s="247">
        <v>2</v>
      </c>
      <c r="C625" s="247"/>
      <c r="D625" s="248"/>
      <c r="E625" s="315">
        <f t="shared" si="27"/>
        <v>-1</v>
      </c>
      <c r="F625" s="316">
        <f t="shared" si="28"/>
        <v>2</v>
      </c>
    </row>
    <row r="626" spans="1:6" hidden="1">
      <c r="A626" s="249" t="s">
        <v>574</v>
      </c>
      <c r="B626" s="247"/>
      <c r="C626" s="247"/>
      <c r="D626" s="248"/>
      <c r="E626" s="315">
        <f t="shared" si="27"/>
        <v>-1</v>
      </c>
      <c r="F626" s="316">
        <f t="shared" si="28"/>
        <v>0</v>
      </c>
    </row>
    <row r="627" spans="1:6">
      <c r="A627" s="249" t="s">
        <v>575</v>
      </c>
      <c r="B627" s="247">
        <v>1411</v>
      </c>
      <c r="C627" s="247">
        <v>66</v>
      </c>
      <c r="D627" s="248">
        <f t="shared" si="29"/>
        <v>21.379000000000001</v>
      </c>
      <c r="E627" s="315">
        <f t="shared" si="27"/>
        <v>20.379000000000001</v>
      </c>
      <c r="F627" s="316">
        <f t="shared" si="28"/>
        <v>1345</v>
      </c>
    </row>
    <row r="628" spans="1:6" hidden="1">
      <c r="A628" s="249" t="s">
        <v>576</v>
      </c>
      <c r="B628" s="247"/>
      <c r="C628" s="247"/>
      <c r="D628" s="248"/>
      <c r="E628" s="315">
        <f t="shared" si="27"/>
        <v>-1</v>
      </c>
      <c r="F628" s="316">
        <f t="shared" si="28"/>
        <v>0</v>
      </c>
    </row>
    <row r="629" spans="1:6" hidden="1">
      <c r="A629" s="249" t="s">
        <v>577</v>
      </c>
      <c r="B629" s="247"/>
      <c r="C629" s="247"/>
      <c r="D629" s="248"/>
      <c r="E629" s="315">
        <f t="shared" si="27"/>
        <v>-1</v>
      </c>
      <c r="F629" s="316">
        <f t="shared" si="28"/>
        <v>0</v>
      </c>
    </row>
    <row r="630" spans="1:6" hidden="1">
      <c r="A630" s="249" t="s">
        <v>578</v>
      </c>
      <c r="B630" s="247"/>
      <c r="C630" s="247"/>
      <c r="D630" s="248"/>
      <c r="E630" s="315">
        <f t="shared" si="27"/>
        <v>-1</v>
      </c>
      <c r="F630" s="316">
        <f t="shared" si="28"/>
        <v>0</v>
      </c>
    </row>
    <row r="631" spans="1:6" hidden="1">
      <c r="A631" s="249" t="s">
        <v>579</v>
      </c>
      <c r="B631" s="247"/>
      <c r="C631" s="247"/>
      <c r="D631" s="248"/>
      <c r="E631" s="315">
        <f t="shared" si="27"/>
        <v>-1</v>
      </c>
      <c r="F631" s="316">
        <f t="shared" si="28"/>
        <v>0</v>
      </c>
    </row>
    <row r="632" spans="1:6">
      <c r="A632" s="249" t="s">
        <v>580</v>
      </c>
      <c r="B632" s="247">
        <v>23</v>
      </c>
      <c r="C632" s="247">
        <v>648</v>
      </c>
      <c r="D632" s="248">
        <f t="shared" si="29"/>
        <v>3.5000000000000003E-2</v>
      </c>
      <c r="E632" s="315">
        <f t="shared" si="27"/>
        <v>-0.96499999999999997</v>
      </c>
      <c r="F632" s="316">
        <f t="shared" si="28"/>
        <v>-625</v>
      </c>
    </row>
    <row r="633" spans="1:6" hidden="1">
      <c r="A633" s="249" t="s">
        <v>581</v>
      </c>
      <c r="B633" s="247"/>
      <c r="C633" s="247"/>
      <c r="D633" s="248"/>
      <c r="E633" s="315">
        <f t="shared" si="27"/>
        <v>-1</v>
      </c>
      <c r="F633" s="316">
        <f t="shared" si="28"/>
        <v>0</v>
      </c>
    </row>
    <row r="634" spans="1:6" hidden="1">
      <c r="A634" s="249" t="s">
        <v>582</v>
      </c>
      <c r="B634" s="247"/>
      <c r="C634" s="247"/>
      <c r="D634" s="248"/>
      <c r="E634" s="315">
        <f t="shared" si="27"/>
        <v>-1</v>
      </c>
      <c r="F634" s="316">
        <f t="shared" si="28"/>
        <v>0</v>
      </c>
    </row>
    <row r="635" spans="1:6" hidden="1">
      <c r="A635" s="249" t="s">
        <v>583</v>
      </c>
      <c r="B635" s="247"/>
      <c r="C635" s="247">
        <v>635</v>
      </c>
      <c r="D635" s="248">
        <f t="shared" si="29"/>
        <v>0</v>
      </c>
      <c r="E635" s="315">
        <f t="shared" si="27"/>
        <v>-1</v>
      </c>
      <c r="F635" s="316">
        <f t="shared" si="28"/>
        <v>-635</v>
      </c>
    </row>
    <row r="636" spans="1:6" hidden="1">
      <c r="A636" s="249" t="s">
        <v>584</v>
      </c>
      <c r="B636" s="247"/>
      <c r="C636" s="247"/>
      <c r="D636" s="248"/>
      <c r="E636" s="315">
        <f t="shared" si="27"/>
        <v>-1</v>
      </c>
      <c r="F636" s="316">
        <f t="shared" si="28"/>
        <v>0</v>
      </c>
    </row>
    <row r="637" spans="1:6" hidden="1">
      <c r="A637" s="249" t="s">
        <v>585</v>
      </c>
      <c r="B637" s="247"/>
      <c r="C637" s="247"/>
      <c r="D637" s="248"/>
      <c r="E637" s="315">
        <f t="shared" si="27"/>
        <v>-1</v>
      </c>
      <c r="F637" s="316">
        <f t="shared" si="28"/>
        <v>0</v>
      </c>
    </row>
    <row r="638" spans="1:6" hidden="1">
      <c r="A638" s="249" t="s">
        <v>586</v>
      </c>
      <c r="B638" s="247"/>
      <c r="C638" s="247"/>
      <c r="D638" s="248"/>
      <c r="E638" s="315">
        <f t="shared" si="27"/>
        <v>-1</v>
      </c>
      <c r="F638" s="316">
        <f t="shared" si="28"/>
        <v>0</v>
      </c>
    </row>
    <row r="639" spans="1:6" hidden="1">
      <c r="A639" s="249" t="s">
        <v>587</v>
      </c>
      <c r="B639" s="247"/>
      <c r="C639" s="247"/>
      <c r="D639" s="248"/>
      <c r="E639" s="315">
        <f t="shared" si="27"/>
        <v>-1</v>
      </c>
      <c r="F639" s="316">
        <f t="shared" si="28"/>
        <v>0</v>
      </c>
    </row>
    <row r="640" spans="1:6" hidden="1">
      <c r="A640" s="249" t="s">
        <v>588</v>
      </c>
      <c r="B640" s="247"/>
      <c r="C640" s="247"/>
      <c r="D640" s="248"/>
      <c r="E640" s="315">
        <f t="shared" si="27"/>
        <v>-1</v>
      </c>
      <c r="F640" s="316">
        <f t="shared" si="28"/>
        <v>0</v>
      </c>
    </row>
    <row r="641" spans="1:6">
      <c r="A641" s="249" t="s">
        <v>589</v>
      </c>
      <c r="B641" s="247">
        <v>23</v>
      </c>
      <c r="C641" s="247">
        <v>13</v>
      </c>
      <c r="D641" s="248">
        <f t="shared" si="29"/>
        <v>1.7689999999999999</v>
      </c>
      <c r="E641" s="315">
        <f t="shared" si="27"/>
        <v>0.76900000000000002</v>
      </c>
      <c r="F641" s="316">
        <f t="shared" si="28"/>
        <v>10</v>
      </c>
    </row>
    <row r="642" spans="1:6">
      <c r="A642" s="249" t="s">
        <v>590</v>
      </c>
      <c r="B642" s="247">
        <v>891</v>
      </c>
      <c r="C642" s="247">
        <v>817</v>
      </c>
      <c r="D642" s="248">
        <f t="shared" si="29"/>
        <v>1.091</v>
      </c>
      <c r="E642" s="315">
        <f t="shared" si="27"/>
        <v>9.0999999999999998E-2</v>
      </c>
      <c r="F642" s="316">
        <f t="shared" si="28"/>
        <v>74</v>
      </c>
    </row>
    <row r="643" spans="1:6">
      <c r="A643" s="249" t="s">
        <v>591</v>
      </c>
      <c r="B643" s="247">
        <v>230</v>
      </c>
      <c r="C643" s="247">
        <v>240</v>
      </c>
      <c r="D643" s="248">
        <f t="shared" si="29"/>
        <v>0.95799999999999996</v>
      </c>
      <c r="E643" s="315">
        <f t="shared" si="27"/>
        <v>-4.2000000000000003E-2</v>
      </c>
      <c r="F643" s="316">
        <f t="shared" si="28"/>
        <v>-10</v>
      </c>
    </row>
    <row r="644" spans="1:6" hidden="1">
      <c r="A644" s="249" t="s">
        <v>592</v>
      </c>
      <c r="B644" s="247"/>
      <c r="C644" s="247"/>
      <c r="D644" s="248"/>
      <c r="E644" s="315">
        <f t="shared" si="27"/>
        <v>-1</v>
      </c>
      <c r="F644" s="316">
        <f t="shared" si="28"/>
        <v>0</v>
      </c>
    </row>
    <row r="645" spans="1:6" hidden="1">
      <c r="A645" s="249" t="s">
        <v>593</v>
      </c>
      <c r="B645" s="247"/>
      <c r="C645" s="247">
        <v>59</v>
      </c>
      <c r="D645" s="248">
        <f t="shared" si="29"/>
        <v>0</v>
      </c>
      <c r="E645" s="315">
        <f t="shared" si="27"/>
        <v>-1</v>
      </c>
      <c r="F645" s="316">
        <f t="shared" si="28"/>
        <v>-59</v>
      </c>
    </row>
    <row r="646" spans="1:6" hidden="1">
      <c r="A646" s="249" t="s">
        <v>594</v>
      </c>
      <c r="B646" s="247"/>
      <c r="C646" s="247"/>
      <c r="D646" s="248"/>
      <c r="E646" s="315">
        <f t="shared" si="27"/>
        <v>-1</v>
      </c>
      <c r="F646" s="316">
        <f t="shared" si="28"/>
        <v>0</v>
      </c>
    </row>
    <row r="647" spans="1:6">
      <c r="A647" s="249" t="s">
        <v>595</v>
      </c>
      <c r="B647" s="247">
        <v>153</v>
      </c>
      <c r="C647" s="247">
        <v>191</v>
      </c>
      <c r="D647" s="248">
        <f t="shared" ref="D647:D710" si="30">B647/C647</f>
        <v>0.80100000000000005</v>
      </c>
      <c r="E647" s="315">
        <f t="shared" ref="E647:E710" si="31">D647-1</f>
        <v>-0.19900000000000001</v>
      </c>
      <c r="F647" s="316">
        <f t="shared" ref="F647:F710" si="32">B647-C647</f>
        <v>-38</v>
      </c>
    </row>
    <row r="648" spans="1:6">
      <c r="A648" s="249" t="s">
        <v>596</v>
      </c>
      <c r="B648" s="247">
        <v>33</v>
      </c>
      <c r="C648" s="247">
        <v>21</v>
      </c>
      <c r="D648" s="248">
        <f t="shared" si="30"/>
        <v>1.571</v>
      </c>
      <c r="E648" s="315">
        <f t="shared" si="31"/>
        <v>0.57099999999999995</v>
      </c>
      <c r="F648" s="316">
        <f t="shared" si="32"/>
        <v>12</v>
      </c>
    </row>
    <row r="649" spans="1:6">
      <c r="A649" s="249" t="s">
        <v>597</v>
      </c>
      <c r="B649" s="247">
        <v>475</v>
      </c>
      <c r="C649" s="247">
        <v>306</v>
      </c>
      <c r="D649" s="248">
        <f t="shared" si="30"/>
        <v>1.552</v>
      </c>
      <c r="E649" s="315">
        <f t="shared" si="31"/>
        <v>0.55200000000000005</v>
      </c>
      <c r="F649" s="316">
        <f t="shared" si="32"/>
        <v>169</v>
      </c>
    </row>
    <row r="650" spans="1:6">
      <c r="A650" s="249" t="s">
        <v>598</v>
      </c>
      <c r="B650" s="247">
        <v>98</v>
      </c>
      <c r="C650" s="247">
        <v>80</v>
      </c>
      <c r="D650" s="248">
        <f t="shared" si="30"/>
        <v>1.2250000000000001</v>
      </c>
      <c r="E650" s="315">
        <f t="shared" si="31"/>
        <v>0.22500000000000001</v>
      </c>
      <c r="F650" s="316">
        <f t="shared" si="32"/>
        <v>18</v>
      </c>
    </row>
    <row r="651" spans="1:6">
      <c r="A651" s="249" t="s">
        <v>599</v>
      </c>
      <c r="B651" s="247">
        <v>82</v>
      </c>
      <c r="C651" s="247">
        <v>69</v>
      </c>
      <c r="D651" s="248">
        <f t="shared" si="30"/>
        <v>1.1879999999999999</v>
      </c>
      <c r="E651" s="315">
        <f t="shared" si="31"/>
        <v>0.188</v>
      </c>
      <c r="F651" s="316">
        <f t="shared" si="32"/>
        <v>13</v>
      </c>
    </row>
    <row r="652" spans="1:6">
      <c r="A652" s="249" t="s">
        <v>600</v>
      </c>
      <c r="B652" s="247">
        <v>14</v>
      </c>
      <c r="C652" s="247">
        <v>10</v>
      </c>
      <c r="D652" s="248">
        <f t="shared" si="30"/>
        <v>1.4</v>
      </c>
      <c r="E652" s="315">
        <f t="shared" si="31"/>
        <v>0.4</v>
      </c>
      <c r="F652" s="316">
        <f t="shared" si="32"/>
        <v>4</v>
      </c>
    </row>
    <row r="653" spans="1:6">
      <c r="A653" s="249" t="s">
        <v>601</v>
      </c>
      <c r="B653" s="247">
        <v>2</v>
      </c>
      <c r="C653" s="247">
        <v>1</v>
      </c>
      <c r="D653" s="248">
        <f t="shared" si="30"/>
        <v>2</v>
      </c>
      <c r="E653" s="315">
        <f t="shared" si="31"/>
        <v>1</v>
      </c>
      <c r="F653" s="316">
        <f t="shared" si="32"/>
        <v>1</v>
      </c>
    </row>
    <row r="654" spans="1:6" hidden="1">
      <c r="A654" s="249" t="s">
        <v>602</v>
      </c>
      <c r="B654" s="247"/>
      <c r="C654" s="247"/>
      <c r="D654" s="248"/>
      <c r="E654" s="315">
        <f t="shared" si="31"/>
        <v>-1</v>
      </c>
      <c r="F654" s="316">
        <f t="shared" si="32"/>
        <v>0</v>
      </c>
    </row>
    <row r="655" spans="1:6" hidden="1">
      <c r="A655" s="249" t="s">
        <v>603</v>
      </c>
      <c r="B655" s="247"/>
      <c r="C655" s="247"/>
      <c r="D655" s="248"/>
      <c r="E655" s="315">
        <f t="shared" si="31"/>
        <v>-1</v>
      </c>
      <c r="F655" s="316">
        <f t="shared" si="32"/>
        <v>0</v>
      </c>
    </row>
    <row r="656" spans="1:6">
      <c r="A656" s="249" t="s">
        <v>604</v>
      </c>
      <c r="B656" s="247">
        <v>475</v>
      </c>
      <c r="C656" s="247">
        <v>351</v>
      </c>
      <c r="D656" s="248">
        <f t="shared" si="30"/>
        <v>1.353</v>
      </c>
      <c r="E656" s="315">
        <f t="shared" si="31"/>
        <v>0.35299999999999998</v>
      </c>
      <c r="F656" s="316">
        <f t="shared" si="32"/>
        <v>124</v>
      </c>
    </row>
    <row r="657" spans="1:6">
      <c r="A657" s="249" t="s">
        <v>605</v>
      </c>
      <c r="B657" s="247">
        <v>17</v>
      </c>
      <c r="C657" s="247">
        <v>42</v>
      </c>
      <c r="D657" s="248">
        <f t="shared" si="30"/>
        <v>0.40500000000000003</v>
      </c>
      <c r="E657" s="315">
        <f t="shared" si="31"/>
        <v>-0.59499999999999997</v>
      </c>
      <c r="F657" s="316">
        <f t="shared" si="32"/>
        <v>-25</v>
      </c>
    </row>
    <row r="658" spans="1:6">
      <c r="A658" s="249" t="s">
        <v>606</v>
      </c>
      <c r="B658" s="247">
        <v>372</v>
      </c>
      <c r="C658" s="247">
        <v>120</v>
      </c>
      <c r="D658" s="248">
        <f t="shared" si="30"/>
        <v>3.1</v>
      </c>
      <c r="E658" s="315">
        <f t="shared" si="31"/>
        <v>2.1</v>
      </c>
      <c r="F658" s="316">
        <f t="shared" si="32"/>
        <v>252</v>
      </c>
    </row>
    <row r="659" spans="1:6" hidden="1">
      <c r="A659" s="249" t="s">
        <v>607</v>
      </c>
      <c r="B659" s="247"/>
      <c r="C659" s="247"/>
      <c r="D659" s="248"/>
      <c r="E659" s="315">
        <f t="shared" si="31"/>
        <v>-1</v>
      </c>
      <c r="F659" s="316">
        <f t="shared" si="32"/>
        <v>0</v>
      </c>
    </row>
    <row r="660" spans="1:6">
      <c r="A660" s="249" t="s">
        <v>608</v>
      </c>
      <c r="B660" s="247">
        <v>53</v>
      </c>
      <c r="C660" s="247">
        <v>160</v>
      </c>
      <c r="D660" s="248">
        <f t="shared" si="30"/>
        <v>0.33100000000000002</v>
      </c>
      <c r="E660" s="315">
        <f t="shared" si="31"/>
        <v>-0.66900000000000004</v>
      </c>
      <c r="F660" s="316">
        <f t="shared" si="32"/>
        <v>-107</v>
      </c>
    </row>
    <row r="661" spans="1:6">
      <c r="A661" s="249" t="s">
        <v>609</v>
      </c>
      <c r="B661" s="247">
        <v>21</v>
      </c>
      <c r="C661" s="247">
        <v>16</v>
      </c>
      <c r="D661" s="248">
        <f t="shared" si="30"/>
        <v>1.3129999999999999</v>
      </c>
      <c r="E661" s="315">
        <f t="shared" si="31"/>
        <v>0.313</v>
      </c>
      <c r="F661" s="316">
        <f t="shared" si="32"/>
        <v>5</v>
      </c>
    </row>
    <row r="662" spans="1:6">
      <c r="A662" s="249" t="s">
        <v>610</v>
      </c>
      <c r="B662" s="247">
        <v>12</v>
      </c>
      <c r="C662" s="247">
        <v>13</v>
      </c>
      <c r="D662" s="248">
        <f t="shared" si="30"/>
        <v>0.92300000000000004</v>
      </c>
      <c r="E662" s="315">
        <f t="shared" si="31"/>
        <v>-7.6999999999999999E-2</v>
      </c>
      <c r="F662" s="316">
        <f t="shared" si="32"/>
        <v>-1</v>
      </c>
    </row>
    <row r="663" spans="1:6">
      <c r="A663" s="249" t="s">
        <v>611</v>
      </c>
      <c r="B663" s="247">
        <v>586</v>
      </c>
      <c r="C663" s="247">
        <v>459</v>
      </c>
      <c r="D663" s="248">
        <f t="shared" si="30"/>
        <v>1.2769999999999999</v>
      </c>
      <c r="E663" s="315">
        <f t="shared" si="31"/>
        <v>0.27700000000000002</v>
      </c>
      <c r="F663" s="316">
        <f t="shared" si="32"/>
        <v>127</v>
      </c>
    </row>
    <row r="664" spans="1:6">
      <c r="A664" s="249" t="s">
        <v>137</v>
      </c>
      <c r="B664" s="247">
        <v>107</v>
      </c>
      <c r="C664" s="247">
        <v>93</v>
      </c>
      <c r="D664" s="248">
        <f t="shared" si="30"/>
        <v>1.151</v>
      </c>
      <c r="E664" s="315">
        <f t="shared" si="31"/>
        <v>0.151</v>
      </c>
      <c r="F664" s="316">
        <f t="shared" si="32"/>
        <v>14</v>
      </c>
    </row>
    <row r="665" spans="1:6" hidden="1">
      <c r="A665" s="249" t="s">
        <v>138</v>
      </c>
      <c r="B665" s="247"/>
      <c r="C665" s="247"/>
      <c r="D665" s="248"/>
      <c r="E665" s="315">
        <f t="shared" si="31"/>
        <v>-1</v>
      </c>
      <c r="F665" s="316">
        <f t="shared" si="32"/>
        <v>0</v>
      </c>
    </row>
    <row r="666" spans="1:6" hidden="1">
      <c r="A666" s="249" t="s">
        <v>139</v>
      </c>
      <c r="B666" s="247"/>
      <c r="C666" s="247"/>
      <c r="D666" s="248"/>
      <c r="E666" s="315">
        <f t="shared" si="31"/>
        <v>-1</v>
      </c>
      <c r="F666" s="316">
        <f t="shared" si="32"/>
        <v>0</v>
      </c>
    </row>
    <row r="667" spans="1:6">
      <c r="A667" s="249" t="s">
        <v>612</v>
      </c>
      <c r="B667" s="247">
        <v>17</v>
      </c>
      <c r="C667" s="247">
        <v>21</v>
      </c>
      <c r="D667" s="248">
        <f t="shared" si="30"/>
        <v>0.81</v>
      </c>
      <c r="E667" s="315">
        <f t="shared" si="31"/>
        <v>-0.19</v>
      </c>
      <c r="F667" s="316">
        <f t="shared" si="32"/>
        <v>-4</v>
      </c>
    </row>
    <row r="668" spans="1:6">
      <c r="A668" s="249" t="s">
        <v>613</v>
      </c>
      <c r="B668" s="247">
        <v>64</v>
      </c>
      <c r="C668" s="247">
        <v>94</v>
      </c>
      <c r="D668" s="248">
        <f t="shared" si="30"/>
        <v>0.68100000000000005</v>
      </c>
      <c r="E668" s="315">
        <f t="shared" si="31"/>
        <v>-0.31900000000000001</v>
      </c>
      <c r="F668" s="316">
        <f t="shared" si="32"/>
        <v>-30</v>
      </c>
    </row>
    <row r="669" spans="1:6" hidden="1">
      <c r="A669" s="249" t="s">
        <v>614</v>
      </c>
      <c r="B669" s="247"/>
      <c r="C669" s="247"/>
      <c r="D669" s="248"/>
      <c r="E669" s="315">
        <f t="shared" si="31"/>
        <v>-1</v>
      </c>
      <c r="F669" s="316">
        <f t="shared" si="32"/>
        <v>0</v>
      </c>
    </row>
    <row r="670" spans="1:6">
      <c r="A670" s="249" t="s">
        <v>615</v>
      </c>
      <c r="B670" s="247">
        <v>13</v>
      </c>
      <c r="C670" s="247">
        <v>37</v>
      </c>
      <c r="D670" s="248">
        <f t="shared" si="30"/>
        <v>0.35099999999999998</v>
      </c>
      <c r="E670" s="315">
        <f t="shared" si="31"/>
        <v>-0.64900000000000002</v>
      </c>
      <c r="F670" s="316">
        <f t="shared" si="32"/>
        <v>-24</v>
      </c>
    </row>
    <row r="671" spans="1:6">
      <c r="A671" s="249" t="s">
        <v>616</v>
      </c>
      <c r="B671" s="247">
        <v>385</v>
      </c>
      <c r="C671" s="247">
        <v>214</v>
      </c>
      <c r="D671" s="248">
        <f t="shared" si="30"/>
        <v>1.7989999999999999</v>
      </c>
      <c r="E671" s="315">
        <f t="shared" si="31"/>
        <v>0.79900000000000004</v>
      </c>
      <c r="F671" s="316">
        <f t="shared" si="32"/>
        <v>171</v>
      </c>
    </row>
    <row r="672" spans="1:6">
      <c r="A672" s="249" t="s">
        <v>617</v>
      </c>
      <c r="B672" s="247">
        <v>37</v>
      </c>
      <c r="C672" s="247">
        <v>49</v>
      </c>
      <c r="D672" s="248">
        <f t="shared" si="30"/>
        <v>0.755</v>
      </c>
      <c r="E672" s="315">
        <f t="shared" si="31"/>
        <v>-0.245</v>
      </c>
      <c r="F672" s="316">
        <f t="shared" si="32"/>
        <v>-12</v>
      </c>
    </row>
    <row r="673" spans="1:6">
      <c r="A673" s="249" t="s">
        <v>618</v>
      </c>
      <c r="B673" s="247">
        <v>18</v>
      </c>
      <c r="C673" s="247">
        <v>30</v>
      </c>
      <c r="D673" s="248">
        <f t="shared" si="30"/>
        <v>0.6</v>
      </c>
      <c r="E673" s="315">
        <f t="shared" si="31"/>
        <v>-0.4</v>
      </c>
      <c r="F673" s="316">
        <f t="shared" si="32"/>
        <v>-12</v>
      </c>
    </row>
    <row r="674" spans="1:6" hidden="1">
      <c r="A674" s="249" t="s">
        <v>619</v>
      </c>
      <c r="B674" s="247"/>
      <c r="C674" s="247"/>
      <c r="D674" s="248"/>
      <c r="E674" s="315">
        <f t="shared" si="31"/>
        <v>-1</v>
      </c>
      <c r="F674" s="316">
        <f t="shared" si="32"/>
        <v>0</v>
      </c>
    </row>
    <row r="675" spans="1:6" hidden="1">
      <c r="A675" s="249" t="s">
        <v>620</v>
      </c>
      <c r="B675" s="247"/>
      <c r="C675" s="247"/>
      <c r="D675" s="248"/>
      <c r="E675" s="315">
        <f t="shared" si="31"/>
        <v>-1</v>
      </c>
      <c r="F675" s="316">
        <f t="shared" si="32"/>
        <v>0</v>
      </c>
    </row>
    <row r="676" spans="1:6">
      <c r="A676" s="249" t="s">
        <v>621</v>
      </c>
      <c r="B676" s="247">
        <v>19</v>
      </c>
      <c r="C676" s="247">
        <v>19</v>
      </c>
      <c r="D676" s="248">
        <f t="shared" si="30"/>
        <v>1</v>
      </c>
      <c r="E676" s="315">
        <f t="shared" si="31"/>
        <v>0</v>
      </c>
      <c r="F676" s="316">
        <f t="shared" si="32"/>
        <v>0</v>
      </c>
    </row>
    <row r="677" spans="1:6" hidden="1">
      <c r="A677" s="249" t="s">
        <v>622</v>
      </c>
      <c r="B677" s="247"/>
      <c r="C677" s="247"/>
      <c r="D677" s="248"/>
      <c r="E677" s="315">
        <f t="shared" si="31"/>
        <v>-1</v>
      </c>
      <c r="F677" s="316">
        <f t="shared" si="32"/>
        <v>0</v>
      </c>
    </row>
    <row r="678" spans="1:6" hidden="1">
      <c r="A678" s="249" t="s">
        <v>137</v>
      </c>
      <c r="B678" s="247"/>
      <c r="C678" s="247"/>
      <c r="D678" s="248"/>
      <c r="E678" s="315">
        <f t="shared" si="31"/>
        <v>-1</v>
      </c>
      <c r="F678" s="316">
        <f t="shared" si="32"/>
        <v>0</v>
      </c>
    </row>
    <row r="679" spans="1:6" hidden="1">
      <c r="A679" s="249" t="s">
        <v>138</v>
      </c>
      <c r="B679" s="247"/>
      <c r="C679" s="247"/>
      <c r="D679" s="248"/>
      <c r="E679" s="315">
        <f t="shared" si="31"/>
        <v>-1</v>
      </c>
      <c r="F679" s="316">
        <f t="shared" si="32"/>
        <v>0</v>
      </c>
    </row>
    <row r="680" spans="1:6" hidden="1">
      <c r="A680" s="249" t="s">
        <v>139</v>
      </c>
      <c r="B680" s="247"/>
      <c r="C680" s="247"/>
      <c r="D680" s="248"/>
      <c r="E680" s="315">
        <f t="shared" si="31"/>
        <v>-1</v>
      </c>
      <c r="F680" s="316">
        <f t="shared" si="32"/>
        <v>0</v>
      </c>
    </row>
    <row r="681" spans="1:6" hidden="1">
      <c r="A681" s="249" t="s">
        <v>623</v>
      </c>
      <c r="B681" s="247"/>
      <c r="C681" s="247"/>
      <c r="D681" s="248"/>
      <c r="E681" s="315">
        <f t="shared" si="31"/>
        <v>-1</v>
      </c>
      <c r="F681" s="316">
        <f t="shared" si="32"/>
        <v>0</v>
      </c>
    </row>
    <row r="682" spans="1:6">
      <c r="A682" s="249" t="s">
        <v>624</v>
      </c>
      <c r="B682" s="247">
        <v>1426</v>
      </c>
      <c r="C682" s="247">
        <v>834</v>
      </c>
      <c r="D682" s="248">
        <f t="shared" si="30"/>
        <v>1.71</v>
      </c>
      <c r="E682" s="315">
        <f t="shared" si="31"/>
        <v>0.71</v>
      </c>
      <c r="F682" s="316">
        <f t="shared" si="32"/>
        <v>592</v>
      </c>
    </row>
    <row r="683" spans="1:6">
      <c r="A683" s="249" t="s">
        <v>625</v>
      </c>
      <c r="B683" s="247">
        <v>177</v>
      </c>
      <c r="C683" s="247">
        <v>154</v>
      </c>
      <c r="D683" s="248">
        <f t="shared" si="30"/>
        <v>1.149</v>
      </c>
      <c r="E683" s="315">
        <f t="shared" si="31"/>
        <v>0.14899999999999999</v>
      </c>
      <c r="F683" s="316">
        <f t="shared" si="32"/>
        <v>23</v>
      </c>
    </row>
    <row r="684" spans="1:6">
      <c r="A684" s="249" t="s">
        <v>626</v>
      </c>
      <c r="B684" s="247">
        <v>1249</v>
      </c>
      <c r="C684" s="247">
        <v>680</v>
      </c>
      <c r="D684" s="248">
        <f t="shared" si="30"/>
        <v>1.837</v>
      </c>
      <c r="E684" s="315">
        <f t="shared" si="31"/>
        <v>0.83699999999999997</v>
      </c>
      <c r="F684" s="316">
        <f t="shared" si="32"/>
        <v>569</v>
      </c>
    </row>
    <row r="685" spans="1:6">
      <c r="A685" s="249" t="s">
        <v>627</v>
      </c>
      <c r="B685" s="247">
        <v>152</v>
      </c>
      <c r="C685" s="247">
        <v>266</v>
      </c>
      <c r="D685" s="248">
        <f t="shared" si="30"/>
        <v>0.57099999999999995</v>
      </c>
      <c r="E685" s="315">
        <f t="shared" si="31"/>
        <v>-0.42899999999999999</v>
      </c>
      <c r="F685" s="316">
        <f t="shared" si="32"/>
        <v>-114</v>
      </c>
    </row>
    <row r="686" spans="1:6">
      <c r="A686" s="249" t="s">
        <v>628</v>
      </c>
      <c r="B686" s="247">
        <v>108</v>
      </c>
      <c r="C686" s="247">
        <v>259</v>
      </c>
      <c r="D686" s="248">
        <f t="shared" si="30"/>
        <v>0.41699999999999998</v>
      </c>
      <c r="E686" s="315">
        <f t="shared" si="31"/>
        <v>-0.58299999999999996</v>
      </c>
      <c r="F686" s="316">
        <f t="shared" si="32"/>
        <v>-151</v>
      </c>
    </row>
    <row r="687" spans="1:6">
      <c r="A687" s="249" t="s">
        <v>629</v>
      </c>
      <c r="B687" s="247">
        <v>44</v>
      </c>
      <c r="C687" s="247">
        <v>7</v>
      </c>
      <c r="D687" s="248">
        <f t="shared" si="30"/>
        <v>6.2859999999999996</v>
      </c>
      <c r="E687" s="315">
        <f t="shared" si="31"/>
        <v>5.2859999999999996</v>
      </c>
      <c r="F687" s="316">
        <f t="shared" si="32"/>
        <v>37</v>
      </c>
    </row>
    <row r="688" spans="1:6" hidden="1">
      <c r="A688" s="249" t="s">
        <v>630</v>
      </c>
      <c r="B688" s="247">
        <v>229</v>
      </c>
      <c r="C688" s="247"/>
      <c r="D688" s="248"/>
      <c r="E688" s="315">
        <f t="shared" si="31"/>
        <v>-1</v>
      </c>
      <c r="F688" s="316">
        <f t="shared" si="32"/>
        <v>229</v>
      </c>
    </row>
    <row r="689" spans="1:6" hidden="1">
      <c r="A689" s="249" t="s">
        <v>631</v>
      </c>
      <c r="B689" s="247">
        <v>9</v>
      </c>
      <c r="C689" s="247"/>
      <c r="D689" s="248"/>
      <c r="E689" s="315">
        <f t="shared" si="31"/>
        <v>-1</v>
      </c>
      <c r="F689" s="316">
        <f t="shared" si="32"/>
        <v>9</v>
      </c>
    </row>
    <row r="690" spans="1:6" hidden="1">
      <c r="A690" s="249" t="s">
        <v>632</v>
      </c>
      <c r="B690" s="247">
        <v>220</v>
      </c>
      <c r="C690" s="247"/>
      <c r="D690" s="248"/>
      <c r="E690" s="315">
        <f t="shared" si="31"/>
        <v>-1</v>
      </c>
      <c r="F690" s="316">
        <f t="shared" si="32"/>
        <v>220</v>
      </c>
    </row>
    <row r="691" spans="1:6" hidden="1">
      <c r="A691" s="249" t="s">
        <v>633</v>
      </c>
      <c r="B691" s="247"/>
      <c r="C691" s="247"/>
      <c r="D691" s="248"/>
      <c r="E691" s="315">
        <f t="shared" si="31"/>
        <v>-1</v>
      </c>
      <c r="F691" s="316">
        <f t="shared" si="32"/>
        <v>0</v>
      </c>
    </row>
    <row r="692" spans="1:6" hidden="1">
      <c r="A692" s="249" t="s">
        <v>634</v>
      </c>
      <c r="B692" s="247"/>
      <c r="C692" s="247"/>
      <c r="D692" s="248"/>
      <c r="E692" s="315">
        <f t="shared" si="31"/>
        <v>-1</v>
      </c>
      <c r="F692" s="316">
        <f t="shared" si="32"/>
        <v>0</v>
      </c>
    </row>
    <row r="693" spans="1:6" hidden="1">
      <c r="A693" s="249" t="s">
        <v>635</v>
      </c>
      <c r="B693" s="247"/>
      <c r="C693" s="247"/>
      <c r="D693" s="248"/>
      <c r="E693" s="315">
        <f t="shared" si="31"/>
        <v>-1</v>
      </c>
      <c r="F693" s="316">
        <f t="shared" si="32"/>
        <v>0</v>
      </c>
    </row>
    <row r="694" spans="1:6">
      <c r="A694" s="249" t="s">
        <v>636</v>
      </c>
      <c r="B694" s="247">
        <v>33</v>
      </c>
      <c r="C694" s="247">
        <v>23</v>
      </c>
      <c r="D694" s="248">
        <f t="shared" si="30"/>
        <v>1.4350000000000001</v>
      </c>
      <c r="E694" s="315">
        <f t="shared" si="31"/>
        <v>0.435</v>
      </c>
      <c r="F694" s="316">
        <f t="shared" si="32"/>
        <v>10</v>
      </c>
    </row>
    <row r="695" spans="1:6" hidden="1">
      <c r="A695" s="249" t="s">
        <v>637</v>
      </c>
      <c r="B695" s="247"/>
      <c r="C695" s="247"/>
      <c r="D695" s="248"/>
      <c r="E695" s="315">
        <f t="shared" si="31"/>
        <v>-1</v>
      </c>
      <c r="F695" s="316">
        <f t="shared" si="32"/>
        <v>0</v>
      </c>
    </row>
    <row r="696" spans="1:6">
      <c r="A696" s="249" t="s">
        <v>638</v>
      </c>
      <c r="B696" s="247">
        <v>33</v>
      </c>
      <c r="C696" s="247">
        <v>23</v>
      </c>
      <c r="D696" s="248">
        <f t="shared" si="30"/>
        <v>1.4350000000000001</v>
      </c>
      <c r="E696" s="315">
        <f t="shared" si="31"/>
        <v>0.435</v>
      </c>
      <c r="F696" s="316">
        <f t="shared" si="32"/>
        <v>10</v>
      </c>
    </row>
    <row r="697" spans="1:6" hidden="1">
      <c r="A697" s="249" t="s">
        <v>639</v>
      </c>
      <c r="B697" s="247"/>
      <c r="C697" s="247">
        <v>2833</v>
      </c>
      <c r="D697" s="248">
        <f t="shared" si="30"/>
        <v>0</v>
      </c>
      <c r="E697" s="315">
        <f t="shared" si="31"/>
        <v>-1</v>
      </c>
      <c r="F697" s="316">
        <f t="shared" si="32"/>
        <v>-2833</v>
      </c>
    </row>
    <row r="698" spans="1:6" hidden="1">
      <c r="A698" s="249" t="s">
        <v>640</v>
      </c>
      <c r="B698" s="247"/>
      <c r="C698" s="247"/>
      <c r="D698" s="248"/>
      <c r="E698" s="315">
        <f t="shared" si="31"/>
        <v>-1</v>
      </c>
      <c r="F698" s="316">
        <f t="shared" si="32"/>
        <v>0</v>
      </c>
    </row>
    <row r="699" spans="1:6" hidden="1">
      <c r="A699" s="249" t="s">
        <v>641</v>
      </c>
      <c r="B699" s="247"/>
      <c r="C699" s="247">
        <v>2833</v>
      </c>
      <c r="D699" s="248">
        <f t="shared" si="30"/>
        <v>0</v>
      </c>
      <c r="E699" s="315">
        <f t="shared" si="31"/>
        <v>-1</v>
      </c>
      <c r="F699" s="316">
        <f t="shared" si="32"/>
        <v>-2833</v>
      </c>
    </row>
    <row r="700" spans="1:6" hidden="1">
      <c r="A700" s="249" t="s">
        <v>642</v>
      </c>
      <c r="B700" s="247"/>
      <c r="C700" s="247"/>
      <c r="D700" s="248"/>
      <c r="E700" s="315">
        <f t="shared" si="31"/>
        <v>-1</v>
      </c>
      <c r="F700" s="316">
        <f t="shared" si="32"/>
        <v>0</v>
      </c>
    </row>
    <row r="701" spans="1:6" hidden="1">
      <c r="A701" s="249" t="s">
        <v>643</v>
      </c>
      <c r="B701" s="247">
        <v>104</v>
      </c>
      <c r="C701" s="247"/>
      <c r="D701" s="248"/>
      <c r="E701" s="315">
        <f t="shared" si="31"/>
        <v>-1</v>
      </c>
      <c r="F701" s="316">
        <f t="shared" si="32"/>
        <v>104</v>
      </c>
    </row>
    <row r="702" spans="1:6" hidden="1">
      <c r="A702" s="249" t="s">
        <v>644</v>
      </c>
      <c r="B702" s="247"/>
      <c r="C702" s="247"/>
      <c r="D702" s="248"/>
      <c r="E702" s="315">
        <f t="shared" si="31"/>
        <v>-1</v>
      </c>
      <c r="F702" s="316">
        <f t="shared" si="32"/>
        <v>0</v>
      </c>
    </row>
    <row r="703" spans="1:6" hidden="1">
      <c r="A703" s="249" t="s">
        <v>645</v>
      </c>
      <c r="B703" s="247">
        <v>38</v>
      </c>
      <c r="C703" s="247"/>
      <c r="D703" s="248"/>
      <c r="E703" s="315">
        <f t="shared" si="31"/>
        <v>-1</v>
      </c>
      <c r="F703" s="316">
        <f t="shared" si="32"/>
        <v>38</v>
      </c>
    </row>
    <row r="704" spans="1:6" hidden="1">
      <c r="A704" s="249" t="s">
        <v>646</v>
      </c>
      <c r="B704" s="247">
        <v>66</v>
      </c>
      <c r="C704" s="247"/>
      <c r="D704" s="248"/>
      <c r="E704" s="315">
        <f t="shared" si="31"/>
        <v>-1</v>
      </c>
      <c r="F704" s="316">
        <f t="shared" si="32"/>
        <v>66</v>
      </c>
    </row>
    <row r="705" spans="1:6" hidden="1">
      <c r="A705" s="249" t="s">
        <v>647</v>
      </c>
      <c r="B705" s="247"/>
      <c r="C705" s="247"/>
      <c r="D705" s="248"/>
      <c r="E705" s="315">
        <f t="shared" si="31"/>
        <v>-1</v>
      </c>
      <c r="F705" s="316">
        <f t="shared" si="32"/>
        <v>0</v>
      </c>
    </row>
    <row r="706" spans="1:6">
      <c r="A706" s="249" t="s">
        <v>648</v>
      </c>
      <c r="B706" s="247">
        <v>167</v>
      </c>
      <c r="C706" s="247">
        <v>15</v>
      </c>
      <c r="D706" s="248">
        <f t="shared" si="30"/>
        <v>11.132999999999999</v>
      </c>
      <c r="E706" s="315">
        <f t="shared" si="31"/>
        <v>10.132999999999999</v>
      </c>
      <c r="F706" s="316">
        <f t="shared" si="32"/>
        <v>152</v>
      </c>
    </row>
    <row r="707" spans="1:6">
      <c r="A707" s="249" t="s">
        <v>649</v>
      </c>
      <c r="B707" s="247">
        <v>167</v>
      </c>
      <c r="C707" s="247">
        <v>15</v>
      </c>
      <c r="D707" s="248">
        <f t="shared" si="30"/>
        <v>11.132999999999999</v>
      </c>
      <c r="E707" s="315">
        <f t="shared" si="31"/>
        <v>10.132999999999999</v>
      </c>
      <c r="F707" s="316">
        <f t="shared" si="32"/>
        <v>152</v>
      </c>
    </row>
    <row r="708" spans="1:6">
      <c r="A708" s="249" t="s">
        <v>650</v>
      </c>
      <c r="B708" s="247">
        <v>8246</v>
      </c>
      <c r="C708" s="247">
        <v>32490</v>
      </c>
      <c r="D708" s="248">
        <f t="shared" si="30"/>
        <v>0.254</v>
      </c>
      <c r="E708" s="315">
        <f t="shared" si="31"/>
        <v>-0.746</v>
      </c>
      <c r="F708" s="316">
        <f t="shared" si="32"/>
        <v>-24244</v>
      </c>
    </row>
    <row r="709" spans="1:6">
      <c r="A709" s="249" t="s">
        <v>651</v>
      </c>
      <c r="B709" s="247">
        <v>870</v>
      </c>
      <c r="C709" s="247">
        <v>531</v>
      </c>
      <c r="D709" s="248">
        <f t="shared" si="30"/>
        <v>1.6379999999999999</v>
      </c>
      <c r="E709" s="315">
        <f t="shared" si="31"/>
        <v>0.63800000000000001</v>
      </c>
      <c r="F709" s="316">
        <f t="shared" si="32"/>
        <v>339</v>
      </c>
    </row>
    <row r="710" spans="1:6">
      <c r="A710" s="249" t="s">
        <v>137</v>
      </c>
      <c r="B710" s="247">
        <v>870</v>
      </c>
      <c r="C710" s="247">
        <v>349</v>
      </c>
      <c r="D710" s="248">
        <f t="shared" si="30"/>
        <v>2.4929999999999999</v>
      </c>
      <c r="E710" s="315">
        <f t="shared" si="31"/>
        <v>1.4930000000000001</v>
      </c>
      <c r="F710" s="316">
        <f t="shared" si="32"/>
        <v>521</v>
      </c>
    </row>
    <row r="711" spans="1:6" hidden="1">
      <c r="A711" s="249" t="s">
        <v>138</v>
      </c>
      <c r="B711" s="247"/>
      <c r="C711" s="247"/>
      <c r="D711" s="248"/>
      <c r="E711" s="315">
        <f t="shared" ref="E711:E774" si="33">D711-1</f>
        <v>-1</v>
      </c>
      <c r="F711" s="316">
        <f t="shared" ref="F711:F774" si="34">B711-C711</f>
        <v>0</v>
      </c>
    </row>
    <row r="712" spans="1:6" hidden="1">
      <c r="A712" s="249" t="s">
        <v>139</v>
      </c>
      <c r="B712" s="247"/>
      <c r="C712" s="247"/>
      <c r="D712" s="248"/>
      <c r="E712" s="315">
        <f t="shared" si="33"/>
        <v>-1</v>
      </c>
      <c r="F712" s="316">
        <f t="shared" si="34"/>
        <v>0</v>
      </c>
    </row>
    <row r="713" spans="1:6" hidden="1">
      <c r="A713" s="249" t="s">
        <v>652</v>
      </c>
      <c r="B713" s="247"/>
      <c r="C713" s="247">
        <v>182</v>
      </c>
      <c r="D713" s="248">
        <f t="shared" ref="D713:D774" si="35">B713/C713</f>
        <v>0</v>
      </c>
      <c r="E713" s="315">
        <f t="shared" si="33"/>
        <v>-1</v>
      </c>
      <c r="F713" s="316">
        <f t="shared" si="34"/>
        <v>-182</v>
      </c>
    </row>
    <row r="714" spans="1:6">
      <c r="A714" s="249" t="s">
        <v>653</v>
      </c>
      <c r="B714" s="247">
        <v>2096</v>
      </c>
      <c r="C714" s="247">
        <v>21550</v>
      </c>
      <c r="D714" s="248">
        <f t="shared" si="35"/>
        <v>9.7000000000000003E-2</v>
      </c>
      <c r="E714" s="315">
        <f t="shared" si="33"/>
        <v>-0.90300000000000002</v>
      </c>
      <c r="F714" s="316">
        <f t="shared" si="34"/>
        <v>-19454</v>
      </c>
    </row>
    <row r="715" spans="1:6">
      <c r="A715" s="249" t="s">
        <v>654</v>
      </c>
      <c r="B715" s="247">
        <v>237</v>
      </c>
      <c r="C715" s="247">
        <v>21490</v>
      </c>
      <c r="D715" s="248">
        <f t="shared" si="35"/>
        <v>1.0999999999999999E-2</v>
      </c>
      <c r="E715" s="315">
        <f t="shared" si="33"/>
        <v>-0.98899999999999999</v>
      </c>
      <c r="F715" s="316">
        <f t="shared" si="34"/>
        <v>-21253</v>
      </c>
    </row>
    <row r="716" spans="1:6" hidden="1">
      <c r="A716" s="249" t="s">
        <v>655</v>
      </c>
      <c r="B716" s="247"/>
      <c r="C716" s="247"/>
      <c r="D716" s="248"/>
      <c r="E716" s="315">
        <f t="shared" si="33"/>
        <v>-1</v>
      </c>
      <c r="F716" s="316">
        <f t="shared" si="34"/>
        <v>0</v>
      </c>
    </row>
    <row r="717" spans="1:6" hidden="1">
      <c r="A717" s="249" t="s">
        <v>656</v>
      </c>
      <c r="B717" s="247"/>
      <c r="C717" s="247"/>
      <c r="D717" s="248"/>
      <c r="E717" s="315">
        <f t="shared" si="33"/>
        <v>-1</v>
      </c>
      <c r="F717" s="316">
        <f t="shared" si="34"/>
        <v>0</v>
      </c>
    </row>
    <row r="718" spans="1:6" hidden="1">
      <c r="A718" s="249" t="s">
        <v>657</v>
      </c>
      <c r="B718" s="247"/>
      <c r="C718" s="247"/>
      <c r="D718" s="248"/>
      <c r="E718" s="315">
        <f t="shared" si="33"/>
        <v>-1</v>
      </c>
      <c r="F718" s="316">
        <f t="shared" si="34"/>
        <v>0</v>
      </c>
    </row>
    <row r="719" spans="1:6" hidden="1">
      <c r="A719" s="249" t="s">
        <v>658</v>
      </c>
      <c r="B719" s="247">
        <v>800</v>
      </c>
      <c r="C719" s="247"/>
      <c r="D719" s="248"/>
      <c r="E719" s="315">
        <f t="shared" si="33"/>
        <v>-1</v>
      </c>
      <c r="F719" s="316">
        <f t="shared" si="34"/>
        <v>800</v>
      </c>
    </row>
    <row r="720" spans="1:6" hidden="1">
      <c r="A720" s="249" t="s">
        <v>659</v>
      </c>
      <c r="B720" s="247"/>
      <c r="C720" s="247"/>
      <c r="D720" s="248"/>
      <c r="E720" s="315">
        <f t="shared" si="33"/>
        <v>-1</v>
      </c>
      <c r="F720" s="316">
        <f t="shared" si="34"/>
        <v>0</v>
      </c>
    </row>
    <row r="721" spans="1:6" hidden="1">
      <c r="A721" s="249" t="s">
        <v>660</v>
      </c>
      <c r="B721" s="247"/>
      <c r="C721" s="247"/>
      <c r="D721" s="248"/>
      <c r="E721" s="315">
        <f t="shared" si="33"/>
        <v>-1</v>
      </c>
      <c r="F721" s="316">
        <f t="shared" si="34"/>
        <v>0</v>
      </c>
    </row>
    <row r="722" spans="1:6" hidden="1">
      <c r="A722" s="249" t="s">
        <v>661</v>
      </c>
      <c r="B722" s="247"/>
      <c r="C722" s="247"/>
      <c r="D722" s="248"/>
      <c r="E722" s="315">
        <f t="shared" si="33"/>
        <v>-1</v>
      </c>
      <c r="F722" s="316">
        <f t="shared" si="34"/>
        <v>0</v>
      </c>
    </row>
    <row r="723" spans="1:6" hidden="1">
      <c r="A723" s="249" t="s">
        <v>662</v>
      </c>
      <c r="B723" s="247"/>
      <c r="C723" s="247"/>
      <c r="D723" s="248"/>
      <c r="E723" s="315">
        <f t="shared" si="33"/>
        <v>-1</v>
      </c>
      <c r="F723" s="316">
        <f t="shared" si="34"/>
        <v>0</v>
      </c>
    </row>
    <row r="724" spans="1:6" hidden="1">
      <c r="A724" s="249" t="s">
        <v>663</v>
      </c>
      <c r="B724" s="247"/>
      <c r="C724" s="247"/>
      <c r="D724" s="248"/>
      <c r="E724" s="315">
        <f t="shared" si="33"/>
        <v>-1</v>
      </c>
      <c r="F724" s="316">
        <f t="shared" si="34"/>
        <v>0</v>
      </c>
    </row>
    <row r="725" spans="1:6" hidden="1">
      <c r="A725" s="249" t="s">
        <v>664</v>
      </c>
      <c r="B725" s="247"/>
      <c r="C725" s="247"/>
      <c r="D725" s="248"/>
      <c r="E725" s="315">
        <f t="shared" si="33"/>
        <v>-1</v>
      </c>
      <c r="F725" s="316">
        <f t="shared" si="34"/>
        <v>0</v>
      </c>
    </row>
    <row r="726" spans="1:6">
      <c r="A726" s="249" t="s">
        <v>665</v>
      </c>
      <c r="B726" s="247">
        <v>1059</v>
      </c>
      <c r="C726" s="247">
        <v>60</v>
      </c>
      <c r="D726" s="248">
        <f t="shared" si="35"/>
        <v>17.649999999999999</v>
      </c>
      <c r="E726" s="315">
        <f t="shared" si="33"/>
        <v>16.649999999999999</v>
      </c>
      <c r="F726" s="316">
        <f t="shared" si="34"/>
        <v>999</v>
      </c>
    </row>
    <row r="727" spans="1:6">
      <c r="A727" s="249" t="s">
        <v>666</v>
      </c>
      <c r="B727" s="247">
        <v>1322</v>
      </c>
      <c r="C727" s="247">
        <v>6377</v>
      </c>
      <c r="D727" s="248">
        <f t="shared" si="35"/>
        <v>0.20699999999999999</v>
      </c>
      <c r="E727" s="315">
        <f t="shared" si="33"/>
        <v>-0.79300000000000004</v>
      </c>
      <c r="F727" s="316">
        <f t="shared" si="34"/>
        <v>-5055</v>
      </c>
    </row>
    <row r="728" spans="1:6" hidden="1">
      <c r="A728" s="249" t="s">
        <v>667</v>
      </c>
      <c r="B728" s="247"/>
      <c r="C728" s="247"/>
      <c r="D728" s="248"/>
      <c r="E728" s="315">
        <f t="shared" si="33"/>
        <v>-1</v>
      </c>
      <c r="F728" s="316">
        <f t="shared" si="34"/>
        <v>0</v>
      </c>
    </row>
    <row r="729" spans="1:6">
      <c r="A729" s="249" t="s">
        <v>668</v>
      </c>
      <c r="B729" s="247">
        <v>1114</v>
      </c>
      <c r="C729" s="247">
        <v>1395</v>
      </c>
      <c r="D729" s="248">
        <f t="shared" si="35"/>
        <v>0.79900000000000004</v>
      </c>
      <c r="E729" s="315">
        <f t="shared" si="33"/>
        <v>-0.20100000000000001</v>
      </c>
      <c r="F729" s="316">
        <f t="shared" si="34"/>
        <v>-281</v>
      </c>
    </row>
    <row r="730" spans="1:6">
      <c r="A730" s="249" t="s">
        <v>669</v>
      </c>
      <c r="B730" s="247">
        <v>208</v>
      </c>
      <c r="C730" s="247">
        <v>4982</v>
      </c>
      <c r="D730" s="248">
        <f t="shared" si="35"/>
        <v>4.2000000000000003E-2</v>
      </c>
      <c r="E730" s="315">
        <f t="shared" si="33"/>
        <v>-0.95799999999999996</v>
      </c>
      <c r="F730" s="316">
        <f t="shared" si="34"/>
        <v>-4774</v>
      </c>
    </row>
    <row r="731" spans="1:6">
      <c r="A731" s="249" t="s">
        <v>670</v>
      </c>
      <c r="B731" s="247">
        <v>1427</v>
      </c>
      <c r="C731" s="247">
        <v>1326</v>
      </c>
      <c r="D731" s="248">
        <f t="shared" si="35"/>
        <v>1.0760000000000001</v>
      </c>
      <c r="E731" s="315">
        <f t="shared" si="33"/>
        <v>7.5999999999999998E-2</v>
      </c>
      <c r="F731" s="316">
        <f t="shared" si="34"/>
        <v>101</v>
      </c>
    </row>
    <row r="732" spans="1:6">
      <c r="A732" s="249" t="s">
        <v>671</v>
      </c>
      <c r="B732" s="247">
        <v>204</v>
      </c>
      <c r="C732" s="247">
        <v>217</v>
      </c>
      <c r="D732" s="248">
        <f t="shared" si="35"/>
        <v>0.94</v>
      </c>
      <c r="E732" s="315">
        <f t="shared" si="33"/>
        <v>-0.06</v>
      </c>
      <c r="F732" s="316">
        <f t="shared" si="34"/>
        <v>-13</v>
      </c>
    </row>
    <row r="733" spans="1:6">
      <c r="A733" s="249" t="s">
        <v>672</v>
      </c>
      <c r="B733" s="247">
        <v>86</v>
      </c>
      <c r="C733" s="247">
        <v>77</v>
      </c>
      <c r="D733" s="248">
        <f t="shared" si="35"/>
        <v>1.117</v>
      </c>
      <c r="E733" s="315">
        <f t="shared" si="33"/>
        <v>0.11700000000000001</v>
      </c>
      <c r="F733" s="316">
        <f t="shared" si="34"/>
        <v>9</v>
      </c>
    </row>
    <row r="734" spans="1:6">
      <c r="A734" s="249" t="s">
        <v>673</v>
      </c>
      <c r="B734" s="247">
        <v>308</v>
      </c>
      <c r="C734" s="247">
        <v>249</v>
      </c>
      <c r="D734" s="248">
        <f t="shared" si="35"/>
        <v>1.2370000000000001</v>
      </c>
      <c r="E734" s="315">
        <f t="shared" si="33"/>
        <v>0.23699999999999999</v>
      </c>
      <c r="F734" s="316">
        <f t="shared" si="34"/>
        <v>59</v>
      </c>
    </row>
    <row r="735" spans="1:6" hidden="1">
      <c r="A735" s="249" t="s">
        <v>674</v>
      </c>
      <c r="B735" s="247"/>
      <c r="C735" s="247"/>
      <c r="D735" s="248"/>
      <c r="E735" s="315">
        <f t="shared" si="33"/>
        <v>-1</v>
      </c>
      <c r="F735" s="316">
        <f t="shared" si="34"/>
        <v>0</v>
      </c>
    </row>
    <row r="736" spans="1:6" hidden="1">
      <c r="A736" s="249" t="s">
        <v>675</v>
      </c>
      <c r="B736" s="247"/>
      <c r="C736" s="247"/>
      <c r="D736" s="248"/>
      <c r="E736" s="315">
        <f t="shared" si="33"/>
        <v>-1</v>
      </c>
      <c r="F736" s="316">
        <f t="shared" si="34"/>
        <v>0</v>
      </c>
    </row>
    <row r="737" spans="1:6" hidden="1">
      <c r="A737" s="249" t="s">
        <v>676</v>
      </c>
      <c r="B737" s="247"/>
      <c r="C737" s="247"/>
      <c r="D737" s="248"/>
      <c r="E737" s="315">
        <f t="shared" si="33"/>
        <v>-1</v>
      </c>
      <c r="F737" s="316">
        <f t="shared" si="34"/>
        <v>0</v>
      </c>
    </row>
    <row r="738" spans="1:6">
      <c r="A738" s="249" t="s">
        <v>677</v>
      </c>
      <c r="B738" s="247">
        <v>9</v>
      </c>
      <c r="C738" s="247">
        <v>6</v>
      </c>
      <c r="D738" s="248">
        <f t="shared" si="35"/>
        <v>1.5</v>
      </c>
      <c r="E738" s="315">
        <f t="shared" si="33"/>
        <v>0.5</v>
      </c>
      <c r="F738" s="316">
        <f t="shared" si="34"/>
        <v>3</v>
      </c>
    </row>
    <row r="739" spans="1:6">
      <c r="A739" s="249" t="s">
        <v>678</v>
      </c>
      <c r="B739" s="247">
        <v>714</v>
      </c>
      <c r="C739" s="247">
        <v>543</v>
      </c>
      <c r="D739" s="248">
        <f t="shared" si="35"/>
        <v>1.3149999999999999</v>
      </c>
      <c r="E739" s="315">
        <f t="shared" si="33"/>
        <v>0.315</v>
      </c>
      <c r="F739" s="316">
        <f t="shared" si="34"/>
        <v>171</v>
      </c>
    </row>
    <row r="740" spans="1:6">
      <c r="A740" s="249" t="s">
        <v>679</v>
      </c>
      <c r="B740" s="247">
        <v>101</v>
      </c>
      <c r="C740" s="247">
        <v>133</v>
      </c>
      <c r="D740" s="248">
        <f t="shared" si="35"/>
        <v>0.75900000000000001</v>
      </c>
      <c r="E740" s="315">
        <f t="shared" si="33"/>
        <v>-0.24099999999999999</v>
      </c>
      <c r="F740" s="316">
        <f t="shared" si="34"/>
        <v>-32</v>
      </c>
    </row>
    <row r="741" spans="1:6" hidden="1">
      <c r="A741" s="249" t="s">
        <v>680</v>
      </c>
      <c r="B741" s="247"/>
      <c r="C741" s="247"/>
      <c r="D741" s="248"/>
      <c r="E741" s="315">
        <f t="shared" si="33"/>
        <v>-1</v>
      </c>
      <c r="F741" s="316">
        <f t="shared" si="34"/>
        <v>0</v>
      </c>
    </row>
    <row r="742" spans="1:6">
      <c r="A742" s="249" t="s">
        <v>681</v>
      </c>
      <c r="B742" s="247">
        <v>5</v>
      </c>
      <c r="C742" s="247">
        <v>101</v>
      </c>
      <c r="D742" s="248">
        <f t="shared" si="35"/>
        <v>0.05</v>
      </c>
      <c r="E742" s="315">
        <f t="shared" si="33"/>
        <v>-0.95</v>
      </c>
      <c r="F742" s="316">
        <f t="shared" si="34"/>
        <v>-96</v>
      </c>
    </row>
    <row r="743" spans="1:6" hidden="1">
      <c r="A743" s="249" t="s">
        <v>682</v>
      </c>
      <c r="B743" s="247">
        <v>48</v>
      </c>
      <c r="C743" s="247"/>
      <c r="D743" s="248"/>
      <c r="E743" s="315">
        <f t="shared" si="33"/>
        <v>-1</v>
      </c>
      <c r="F743" s="316">
        <f t="shared" si="34"/>
        <v>48</v>
      </c>
    </row>
    <row r="744" spans="1:6" hidden="1">
      <c r="A744" s="249" t="s">
        <v>683</v>
      </c>
      <c r="B744" s="247">
        <v>48</v>
      </c>
      <c r="C744" s="247"/>
      <c r="D744" s="248"/>
      <c r="E744" s="315">
        <f t="shared" si="33"/>
        <v>-1</v>
      </c>
      <c r="F744" s="316">
        <f t="shared" si="34"/>
        <v>48</v>
      </c>
    </row>
    <row r="745" spans="1:6" hidden="1">
      <c r="A745" s="249" t="s">
        <v>684</v>
      </c>
      <c r="B745" s="247"/>
      <c r="C745" s="247"/>
      <c r="D745" s="248"/>
      <c r="E745" s="315">
        <f t="shared" si="33"/>
        <v>-1</v>
      </c>
      <c r="F745" s="316">
        <f t="shared" si="34"/>
        <v>0</v>
      </c>
    </row>
    <row r="746" spans="1:6">
      <c r="A746" s="249" t="s">
        <v>685</v>
      </c>
      <c r="B746" s="247">
        <v>705</v>
      </c>
      <c r="C746" s="247">
        <v>639</v>
      </c>
      <c r="D746" s="248">
        <f t="shared" si="35"/>
        <v>1.103</v>
      </c>
      <c r="E746" s="315">
        <f t="shared" si="33"/>
        <v>0.10299999999999999</v>
      </c>
      <c r="F746" s="316">
        <f t="shared" si="34"/>
        <v>66</v>
      </c>
    </row>
    <row r="747" spans="1:6">
      <c r="A747" s="249" t="s">
        <v>686</v>
      </c>
      <c r="B747" s="247">
        <v>119</v>
      </c>
      <c r="C747" s="247">
        <v>431</v>
      </c>
      <c r="D747" s="248">
        <f t="shared" si="35"/>
        <v>0.27600000000000002</v>
      </c>
      <c r="E747" s="315">
        <f t="shared" si="33"/>
        <v>-0.72399999999999998</v>
      </c>
      <c r="F747" s="316">
        <f t="shared" si="34"/>
        <v>-312</v>
      </c>
    </row>
    <row r="748" spans="1:6">
      <c r="A748" s="249" t="s">
        <v>687</v>
      </c>
      <c r="B748" s="247">
        <v>494</v>
      </c>
      <c r="C748" s="247">
        <v>15</v>
      </c>
      <c r="D748" s="248">
        <f t="shared" si="35"/>
        <v>32.933</v>
      </c>
      <c r="E748" s="315">
        <f t="shared" si="33"/>
        <v>31.933</v>
      </c>
      <c r="F748" s="316">
        <f t="shared" si="34"/>
        <v>479</v>
      </c>
    </row>
    <row r="749" spans="1:6">
      <c r="A749" s="249" t="s">
        <v>688</v>
      </c>
      <c r="B749" s="247">
        <v>92</v>
      </c>
      <c r="C749" s="247">
        <v>193</v>
      </c>
      <c r="D749" s="248">
        <f t="shared" si="35"/>
        <v>0.47699999999999998</v>
      </c>
      <c r="E749" s="315">
        <f t="shared" si="33"/>
        <v>-0.52300000000000002</v>
      </c>
      <c r="F749" s="316">
        <f t="shared" si="34"/>
        <v>-101</v>
      </c>
    </row>
    <row r="750" spans="1:6">
      <c r="A750" s="249" t="s">
        <v>689</v>
      </c>
      <c r="B750" s="247">
        <v>180</v>
      </c>
      <c r="C750" s="247">
        <v>124</v>
      </c>
      <c r="D750" s="248">
        <f t="shared" si="35"/>
        <v>1.452</v>
      </c>
      <c r="E750" s="315">
        <f t="shared" si="33"/>
        <v>0.45200000000000001</v>
      </c>
      <c r="F750" s="316">
        <f t="shared" si="34"/>
        <v>56</v>
      </c>
    </row>
    <row r="751" spans="1:6" hidden="1">
      <c r="A751" s="249" t="s">
        <v>137</v>
      </c>
      <c r="B751" s="247"/>
      <c r="C751" s="247">
        <v>77</v>
      </c>
      <c r="D751" s="248">
        <f t="shared" si="35"/>
        <v>0</v>
      </c>
      <c r="E751" s="315">
        <f t="shared" si="33"/>
        <v>-1</v>
      </c>
      <c r="F751" s="316">
        <f t="shared" si="34"/>
        <v>-77</v>
      </c>
    </row>
    <row r="752" spans="1:6" hidden="1">
      <c r="A752" s="249" t="s">
        <v>138</v>
      </c>
      <c r="B752" s="247"/>
      <c r="C752" s="247"/>
      <c r="D752" s="248"/>
      <c r="E752" s="315">
        <f t="shared" si="33"/>
        <v>-1</v>
      </c>
      <c r="F752" s="316">
        <f t="shared" si="34"/>
        <v>0</v>
      </c>
    </row>
    <row r="753" spans="1:6" hidden="1">
      <c r="A753" s="249" t="s">
        <v>139</v>
      </c>
      <c r="B753" s="247"/>
      <c r="C753" s="247"/>
      <c r="D753" s="248"/>
      <c r="E753" s="315">
        <f t="shared" si="33"/>
        <v>-1</v>
      </c>
      <c r="F753" s="316">
        <f t="shared" si="34"/>
        <v>0</v>
      </c>
    </row>
    <row r="754" spans="1:6" hidden="1">
      <c r="A754" s="249" t="s">
        <v>690</v>
      </c>
      <c r="B754" s="247"/>
      <c r="C754" s="247"/>
      <c r="D754" s="248"/>
      <c r="E754" s="315">
        <f t="shared" si="33"/>
        <v>-1</v>
      </c>
      <c r="F754" s="316">
        <f t="shared" si="34"/>
        <v>0</v>
      </c>
    </row>
    <row r="755" spans="1:6" hidden="1">
      <c r="A755" s="249" t="s">
        <v>691</v>
      </c>
      <c r="B755" s="247"/>
      <c r="C755" s="247"/>
      <c r="D755" s="248"/>
      <c r="E755" s="315">
        <f t="shared" si="33"/>
        <v>-1</v>
      </c>
      <c r="F755" s="316">
        <f t="shared" si="34"/>
        <v>0</v>
      </c>
    </row>
    <row r="756" spans="1:6" hidden="1">
      <c r="A756" s="249" t="s">
        <v>692</v>
      </c>
      <c r="B756" s="247"/>
      <c r="C756" s="247"/>
      <c r="D756" s="248"/>
      <c r="E756" s="315">
        <f t="shared" si="33"/>
        <v>-1</v>
      </c>
      <c r="F756" s="316">
        <f t="shared" si="34"/>
        <v>0</v>
      </c>
    </row>
    <row r="757" spans="1:6">
      <c r="A757" s="249" t="s">
        <v>693</v>
      </c>
      <c r="B757" s="247">
        <v>74</v>
      </c>
      <c r="C757" s="247">
        <v>29</v>
      </c>
      <c r="D757" s="248">
        <f t="shared" si="35"/>
        <v>2.552</v>
      </c>
      <c r="E757" s="315">
        <f t="shared" si="33"/>
        <v>1.552</v>
      </c>
      <c r="F757" s="316">
        <f t="shared" si="34"/>
        <v>45</v>
      </c>
    </row>
    <row r="758" spans="1:6" hidden="1">
      <c r="A758" s="249" t="s">
        <v>146</v>
      </c>
      <c r="B758" s="247"/>
      <c r="C758" s="247"/>
      <c r="D758" s="248"/>
      <c r="E758" s="315">
        <f t="shared" si="33"/>
        <v>-1</v>
      </c>
      <c r="F758" s="316">
        <f t="shared" si="34"/>
        <v>0</v>
      </c>
    </row>
    <row r="759" spans="1:6">
      <c r="A759" s="249" t="s">
        <v>694</v>
      </c>
      <c r="B759" s="247">
        <v>106</v>
      </c>
      <c r="C759" s="247">
        <v>18</v>
      </c>
      <c r="D759" s="248">
        <f t="shared" si="35"/>
        <v>5.8890000000000002</v>
      </c>
      <c r="E759" s="315">
        <f t="shared" si="33"/>
        <v>4.8890000000000002</v>
      </c>
      <c r="F759" s="316">
        <f t="shared" si="34"/>
        <v>88</v>
      </c>
    </row>
    <row r="760" spans="1:6" hidden="1">
      <c r="A760" s="249" t="s">
        <v>695</v>
      </c>
      <c r="B760" s="247">
        <v>1499</v>
      </c>
      <c r="C760" s="247"/>
      <c r="D760" s="248"/>
      <c r="E760" s="315">
        <f t="shared" si="33"/>
        <v>-1</v>
      </c>
      <c r="F760" s="316">
        <f t="shared" si="34"/>
        <v>1499</v>
      </c>
    </row>
    <row r="761" spans="1:6" hidden="1">
      <c r="A761" s="249" t="s">
        <v>696</v>
      </c>
      <c r="B761" s="247">
        <v>494</v>
      </c>
      <c r="C761" s="247"/>
      <c r="D761" s="248"/>
      <c r="E761" s="315">
        <f t="shared" si="33"/>
        <v>-1</v>
      </c>
      <c r="F761" s="316">
        <f t="shared" si="34"/>
        <v>494</v>
      </c>
    </row>
    <row r="762" spans="1:6" hidden="1">
      <c r="A762" s="249" t="s">
        <v>697</v>
      </c>
      <c r="B762" s="247">
        <v>1005</v>
      </c>
      <c r="C762" s="247"/>
      <c r="D762" s="248"/>
      <c r="E762" s="315">
        <f t="shared" si="33"/>
        <v>-1</v>
      </c>
      <c r="F762" s="316">
        <f t="shared" si="34"/>
        <v>1005</v>
      </c>
    </row>
    <row r="763" spans="1:6" hidden="1">
      <c r="A763" s="249" t="s">
        <v>698</v>
      </c>
      <c r="B763" s="247"/>
      <c r="C763" s="247"/>
      <c r="D763" s="248"/>
      <c r="E763" s="315">
        <f t="shared" si="33"/>
        <v>-1</v>
      </c>
      <c r="F763" s="316">
        <f t="shared" si="34"/>
        <v>0</v>
      </c>
    </row>
    <row r="764" spans="1:6" hidden="1">
      <c r="A764" s="249" t="s">
        <v>699</v>
      </c>
      <c r="B764" s="247"/>
      <c r="C764" s="247"/>
      <c r="D764" s="248"/>
      <c r="E764" s="315">
        <f t="shared" si="33"/>
        <v>-1</v>
      </c>
      <c r="F764" s="316">
        <f t="shared" si="34"/>
        <v>0</v>
      </c>
    </row>
    <row r="765" spans="1:6">
      <c r="A765" s="249" t="s">
        <v>700</v>
      </c>
      <c r="B765" s="247">
        <v>48</v>
      </c>
      <c r="C765" s="247">
        <v>1434</v>
      </c>
      <c r="D765" s="248">
        <f t="shared" si="35"/>
        <v>3.3000000000000002E-2</v>
      </c>
      <c r="E765" s="315">
        <f t="shared" si="33"/>
        <v>-0.96699999999999997</v>
      </c>
      <c r="F765" s="316">
        <f t="shared" si="34"/>
        <v>-1386</v>
      </c>
    </row>
    <row r="766" spans="1:6" hidden="1">
      <c r="A766" s="249" t="s">
        <v>701</v>
      </c>
      <c r="B766" s="247"/>
      <c r="C766" s="247"/>
      <c r="D766" s="248"/>
      <c r="E766" s="315">
        <f t="shared" si="33"/>
        <v>-1</v>
      </c>
      <c r="F766" s="316">
        <f t="shared" si="34"/>
        <v>0</v>
      </c>
    </row>
    <row r="767" spans="1:6" hidden="1">
      <c r="A767" s="249" t="s">
        <v>702</v>
      </c>
      <c r="B767" s="247"/>
      <c r="C767" s="247"/>
      <c r="D767" s="248"/>
      <c r="E767" s="315">
        <f t="shared" si="33"/>
        <v>-1</v>
      </c>
      <c r="F767" s="316">
        <f t="shared" si="34"/>
        <v>0</v>
      </c>
    </row>
    <row r="768" spans="1:6">
      <c r="A768" s="249" t="s">
        <v>703</v>
      </c>
      <c r="B768" s="247">
        <v>48</v>
      </c>
      <c r="C768" s="247">
        <v>1434</v>
      </c>
      <c r="D768" s="248">
        <f t="shared" si="35"/>
        <v>3.3000000000000002E-2</v>
      </c>
      <c r="E768" s="315">
        <f t="shared" si="33"/>
        <v>-0.96699999999999997</v>
      </c>
      <c r="F768" s="316">
        <f t="shared" si="34"/>
        <v>-1386</v>
      </c>
    </row>
    <row r="769" spans="1:6" hidden="1">
      <c r="A769" s="249" t="s">
        <v>704</v>
      </c>
      <c r="B769" s="247"/>
      <c r="C769" s="247"/>
      <c r="D769" s="248"/>
      <c r="E769" s="315">
        <f t="shared" si="33"/>
        <v>-1</v>
      </c>
      <c r="F769" s="316">
        <f t="shared" si="34"/>
        <v>0</v>
      </c>
    </row>
    <row r="770" spans="1:6" hidden="1">
      <c r="A770" s="249" t="s">
        <v>705</v>
      </c>
      <c r="B770" s="247"/>
      <c r="C770" s="247"/>
      <c r="D770" s="248"/>
      <c r="E770" s="315">
        <f t="shared" si="33"/>
        <v>-1</v>
      </c>
      <c r="F770" s="316">
        <f t="shared" si="34"/>
        <v>0</v>
      </c>
    </row>
    <row r="771" spans="1:6" hidden="1">
      <c r="A771" s="249" t="s">
        <v>706</v>
      </c>
      <c r="B771" s="247"/>
      <c r="C771" s="247">
        <v>448</v>
      </c>
      <c r="D771" s="248">
        <f t="shared" si="35"/>
        <v>0</v>
      </c>
      <c r="E771" s="315">
        <f t="shared" si="33"/>
        <v>-1</v>
      </c>
      <c r="F771" s="316">
        <f t="shared" si="34"/>
        <v>-448</v>
      </c>
    </row>
    <row r="772" spans="1:6" hidden="1">
      <c r="A772" s="249" t="s">
        <v>707</v>
      </c>
      <c r="B772" s="247"/>
      <c r="C772" s="247">
        <v>388</v>
      </c>
      <c r="D772" s="248">
        <f t="shared" si="35"/>
        <v>0</v>
      </c>
      <c r="E772" s="315">
        <f t="shared" si="33"/>
        <v>-1</v>
      </c>
      <c r="F772" s="316">
        <f t="shared" si="34"/>
        <v>-388</v>
      </c>
    </row>
    <row r="773" spans="1:6" hidden="1">
      <c r="A773" s="249" t="s">
        <v>708</v>
      </c>
      <c r="B773" s="247"/>
      <c r="C773" s="247"/>
      <c r="D773" s="248"/>
      <c r="E773" s="315">
        <f t="shared" si="33"/>
        <v>-1</v>
      </c>
      <c r="F773" s="316">
        <f t="shared" si="34"/>
        <v>0</v>
      </c>
    </row>
    <row r="774" spans="1:6" hidden="1">
      <c r="A774" s="249" t="s">
        <v>709</v>
      </c>
      <c r="B774" s="247"/>
      <c r="C774" s="247">
        <v>60</v>
      </c>
      <c r="D774" s="248">
        <f t="shared" si="35"/>
        <v>0</v>
      </c>
      <c r="E774" s="315">
        <f t="shared" si="33"/>
        <v>-1</v>
      </c>
      <c r="F774" s="316">
        <f t="shared" si="34"/>
        <v>-60</v>
      </c>
    </row>
    <row r="775" spans="1:6">
      <c r="A775" s="249" t="s">
        <v>710</v>
      </c>
      <c r="B775" s="247">
        <v>12</v>
      </c>
      <c r="C775" s="247">
        <v>34</v>
      </c>
      <c r="D775" s="248">
        <f t="shared" ref="D775:D838" si="36">B775/C775</f>
        <v>0.35299999999999998</v>
      </c>
      <c r="E775" s="315">
        <f t="shared" ref="E775:E838" si="37">D775-1</f>
        <v>-0.64700000000000002</v>
      </c>
      <c r="F775" s="316">
        <f t="shared" ref="F775:F838" si="38">B775-C775</f>
        <v>-22</v>
      </c>
    </row>
    <row r="776" spans="1:6">
      <c r="A776" s="249" t="s">
        <v>711</v>
      </c>
      <c r="B776" s="247">
        <v>12</v>
      </c>
      <c r="C776" s="247">
        <v>34</v>
      </c>
      <c r="D776" s="248">
        <f t="shared" si="36"/>
        <v>0.35299999999999998</v>
      </c>
      <c r="E776" s="315">
        <f t="shared" si="37"/>
        <v>-0.64700000000000002</v>
      </c>
      <c r="F776" s="316">
        <f t="shared" si="38"/>
        <v>-22</v>
      </c>
    </row>
    <row r="777" spans="1:6" hidden="1">
      <c r="A777" s="249" t="s">
        <v>712</v>
      </c>
      <c r="B777" s="247"/>
      <c r="C777" s="247"/>
      <c r="D777" s="248"/>
      <c r="E777" s="315">
        <f t="shared" si="37"/>
        <v>-1</v>
      </c>
      <c r="F777" s="316">
        <f t="shared" si="38"/>
        <v>0</v>
      </c>
    </row>
    <row r="778" spans="1:6">
      <c r="A778" s="249" t="s">
        <v>713</v>
      </c>
      <c r="B778" s="247">
        <v>39</v>
      </c>
      <c r="C778" s="247">
        <v>27</v>
      </c>
      <c r="D778" s="248">
        <f t="shared" si="36"/>
        <v>1.444</v>
      </c>
      <c r="E778" s="315">
        <f t="shared" si="37"/>
        <v>0.44400000000000001</v>
      </c>
      <c r="F778" s="316">
        <f t="shared" si="38"/>
        <v>12</v>
      </c>
    </row>
    <row r="779" spans="1:6">
      <c r="A779" s="249" t="s">
        <v>714</v>
      </c>
      <c r="B779" s="247">
        <v>39</v>
      </c>
      <c r="C779" s="247">
        <v>27</v>
      </c>
      <c r="D779" s="248">
        <f t="shared" si="36"/>
        <v>1.444</v>
      </c>
      <c r="E779" s="315">
        <f t="shared" si="37"/>
        <v>0.44400000000000001</v>
      </c>
      <c r="F779" s="316">
        <f t="shared" si="38"/>
        <v>12</v>
      </c>
    </row>
    <row r="780" spans="1:6">
      <c r="A780" s="249" t="s">
        <v>715</v>
      </c>
      <c r="B780" s="247">
        <v>5502</v>
      </c>
      <c r="C780" s="247">
        <v>3183</v>
      </c>
      <c r="D780" s="248">
        <f t="shared" si="36"/>
        <v>1.7290000000000001</v>
      </c>
      <c r="E780" s="315">
        <f t="shared" si="37"/>
        <v>0.72899999999999998</v>
      </c>
      <c r="F780" s="316">
        <f t="shared" si="38"/>
        <v>2319</v>
      </c>
    </row>
    <row r="781" spans="1:6">
      <c r="A781" s="249" t="s">
        <v>716</v>
      </c>
      <c r="B781" s="247">
        <v>289</v>
      </c>
      <c r="C781" s="247">
        <v>253</v>
      </c>
      <c r="D781" s="248">
        <f t="shared" si="36"/>
        <v>1.1419999999999999</v>
      </c>
      <c r="E781" s="315">
        <f t="shared" si="37"/>
        <v>0.14199999999999999</v>
      </c>
      <c r="F781" s="316">
        <f t="shared" si="38"/>
        <v>36</v>
      </c>
    </row>
    <row r="782" spans="1:6">
      <c r="A782" s="249" t="s">
        <v>137</v>
      </c>
      <c r="B782" s="247">
        <v>283</v>
      </c>
      <c r="C782" s="247">
        <v>253</v>
      </c>
      <c r="D782" s="248">
        <f t="shared" si="36"/>
        <v>1.119</v>
      </c>
      <c r="E782" s="315">
        <f t="shared" si="37"/>
        <v>0.11899999999999999</v>
      </c>
      <c r="F782" s="316">
        <f t="shared" si="38"/>
        <v>30</v>
      </c>
    </row>
    <row r="783" spans="1:6" hidden="1">
      <c r="A783" s="249" t="s">
        <v>138</v>
      </c>
      <c r="B783" s="247"/>
      <c r="C783" s="247"/>
      <c r="D783" s="248"/>
      <c r="E783" s="315">
        <f t="shared" si="37"/>
        <v>-1</v>
      </c>
      <c r="F783" s="316">
        <f t="shared" si="38"/>
        <v>0</v>
      </c>
    </row>
    <row r="784" spans="1:6" hidden="1">
      <c r="A784" s="249" t="s">
        <v>139</v>
      </c>
      <c r="B784" s="247"/>
      <c r="C784" s="247"/>
      <c r="D784" s="248"/>
      <c r="E784" s="315">
        <f t="shared" si="37"/>
        <v>-1</v>
      </c>
      <c r="F784" s="316">
        <f t="shared" si="38"/>
        <v>0</v>
      </c>
    </row>
    <row r="785" spans="1:6" hidden="1">
      <c r="A785" s="249" t="s">
        <v>717</v>
      </c>
      <c r="B785" s="247"/>
      <c r="C785" s="247"/>
      <c r="D785" s="248"/>
      <c r="E785" s="315">
        <f t="shared" si="37"/>
        <v>-1</v>
      </c>
      <c r="F785" s="316">
        <f t="shared" si="38"/>
        <v>0</v>
      </c>
    </row>
    <row r="786" spans="1:6" hidden="1">
      <c r="A786" s="249" t="s">
        <v>718</v>
      </c>
      <c r="B786" s="247"/>
      <c r="C786" s="247"/>
      <c r="D786" s="248"/>
      <c r="E786" s="315">
        <f t="shared" si="37"/>
        <v>-1</v>
      </c>
      <c r="F786" s="316">
        <f t="shared" si="38"/>
        <v>0</v>
      </c>
    </row>
    <row r="787" spans="1:6" hidden="1">
      <c r="A787" s="249" t="s">
        <v>719</v>
      </c>
      <c r="B787" s="247"/>
      <c r="C787" s="247"/>
      <c r="D787" s="248"/>
      <c r="E787" s="315">
        <f t="shared" si="37"/>
        <v>-1</v>
      </c>
      <c r="F787" s="316">
        <f t="shared" si="38"/>
        <v>0</v>
      </c>
    </row>
    <row r="788" spans="1:6" hidden="1">
      <c r="A788" s="249" t="s">
        <v>720</v>
      </c>
      <c r="B788" s="247"/>
      <c r="C788" s="247"/>
      <c r="D788" s="248"/>
      <c r="E788" s="315">
        <f t="shared" si="37"/>
        <v>-1</v>
      </c>
      <c r="F788" s="316">
        <f t="shared" si="38"/>
        <v>0</v>
      </c>
    </row>
    <row r="789" spans="1:6" hidden="1">
      <c r="A789" s="249" t="s">
        <v>721</v>
      </c>
      <c r="B789" s="247">
        <v>6</v>
      </c>
      <c r="C789" s="247"/>
      <c r="D789" s="248"/>
      <c r="E789" s="315">
        <f t="shared" si="37"/>
        <v>-1</v>
      </c>
      <c r="F789" s="316">
        <f t="shared" si="38"/>
        <v>6</v>
      </c>
    </row>
    <row r="790" spans="1:6">
      <c r="A790" s="249" t="s">
        <v>722</v>
      </c>
      <c r="B790" s="247">
        <v>100</v>
      </c>
      <c r="C790" s="247">
        <v>100</v>
      </c>
      <c r="D790" s="248">
        <f t="shared" si="36"/>
        <v>1</v>
      </c>
      <c r="E790" s="315">
        <f t="shared" si="37"/>
        <v>0</v>
      </c>
      <c r="F790" s="316">
        <f t="shared" si="38"/>
        <v>0</v>
      </c>
    </row>
    <row r="791" spans="1:6" hidden="1">
      <c r="A791" s="249" t="s">
        <v>723</v>
      </c>
      <c r="B791" s="247"/>
      <c r="C791" s="247"/>
      <c r="D791" s="248"/>
      <c r="E791" s="315">
        <f t="shared" si="37"/>
        <v>-1</v>
      </c>
      <c r="F791" s="316">
        <f t="shared" si="38"/>
        <v>0</v>
      </c>
    </row>
    <row r="792" spans="1:6" hidden="1">
      <c r="A792" s="249" t="s">
        <v>724</v>
      </c>
      <c r="B792" s="247"/>
      <c r="C792" s="247"/>
      <c r="D792" s="248"/>
      <c r="E792" s="315">
        <f t="shared" si="37"/>
        <v>-1</v>
      </c>
      <c r="F792" s="316">
        <f t="shared" si="38"/>
        <v>0</v>
      </c>
    </row>
    <row r="793" spans="1:6">
      <c r="A793" s="249" t="s">
        <v>725</v>
      </c>
      <c r="B793" s="247">
        <v>100</v>
      </c>
      <c r="C793" s="247">
        <v>100</v>
      </c>
      <c r="D793" s="248">
        <f t="shared" si="36"/>
        <v>1</v>
      </c>
      <c r="E793" s="315">
        <f t="shared" si="37"/>
        <v>0</v>
      </c>
      <c r="F793" s="316">
        <f t="shared" si="38"/>
        <v>0</v>
      </c>
    </row>
    <row r="794" spans="1:6">
      <c r="A794" s="249" t="s">
        <v>726</v>
      </c>
      <c r="B794" s="247">
        <v>4825</v>
      </c>
      <c r="C794" s="247">
        <v>2765</v>
      </c>
      <c r="D794" s="248">
        <f t="shared" si="36"/>
        <v>1.7450000000000001</v>
      </c>
      <c r="E794" s="315">
        <f t="shared" si="37"/>
        <v>0.745</v>
      </c>
      <c r="F794" s="316">
        <f t="shared" si="38"/>
        <v>2060</v>
      </c>
    </row>
    <row r="795" spans="1:6">
      <c r="A795" s="249" t="s">
        <v>727</v>
      </c>
      <c r="B795" s="247">
        <v>2</v>
      </c>
      <c r="C795" s="247">
        <v>75</v>
      </c>
      <c r="D795" s="248">
        <f t="shared" si="36"/>
        <v>2.7E-2</v>
      </c>
      <c r="E795" s="315">
        <f t="shared" si="37"/>
        <v>-0.97299999999999998</v>
      </c>
      <c r="F795" s="316">
        <f t="shared" si="38"/>
        <v>-73</v>
      </c>
    </row>
    <row r="796" spans="1:6">
      <c r="A796" s="249" t="s">
        <v>728</v>
      </c>
      <c r="B796" s="247">
        <v>4823</v>
      </c>
      <c r="C796" s="247">
        <v>2669</v>
      </c>
      <c r="D796" s="248">
        <f t="shared" si="36"/>
        <v>1.8069999999999999</v>
      </c>
      <c r="E796" s="315">
        <f t="shared" si="37"/>
        <v>0.80700000000000005</v>
      </c>
      <c r="F796" s="316">
        <f t="shared" si="38"/>
        <v>2154</v>
      </c>
    </row>
    <row r="797" spans="1:6" hidden="1">
      <c r="A797" s="249" t="s">
        <v>729</v>
      </c>
      <c r="B797" s="247"/>
      <c r="C797" s="247">
        <v>21</v>
      </c>
      <c r="D797" s="248">
        <f t="shared" si="36"/>
        <v>0</v>
      </c>
      <c r="E797" s="315">
        <f t="shared" si="37"/>
        <v>-1</v>
      </c>
      <c r="F797" s="316">
        <f t="shared" si="38"/>
        <v>-21</v>
      </c>
    </row>
    <row r="798" spans="1:6" hidden="1">
      <c r="A798" s="249" t="s">
        <v>730</v>
      </c>
      <c r="B798" s="247"/>
      <c r="C798" s="247"/>
      <c r="D798" s="248"/>
      <c r="E798" s="315">
        <f t="shared" si="37"/>
        <v>-1</v>
      </c>
      <c r="F798" s="316">
        <f t="shared" si="38"/>
        <v>0</v>
      </c>
    </row>
    <row r="799" spans="1:6" hidden="1">
      <c r="A799" s="249" t="s">
        <v>731</v>
      </c>
      <c r="B799" s="247"/>
      <c r="C799" s="247"/>
      <c r="D799" s="248"/>
      <c r="E799" s="315">
        <f t="shared" si="37"/>
        <v>-1</v>
      </c>
      <c r="F799" s="316">
        <f t="shared" si="38"/>
        <v>0</v>
      </c>
    </row>
    <row r="800" spans="1:6" hidden="1">
      <c r="A800" s="249" t="s">
        <v>732</v>
      </c>
      <c r="B800" s="247"/>
      <c r="C800" s="247"/>
      <c r="D800" s="248"/>
      <c r="E800" s="315">
        <f t="shared" si="37"/>
        <v>-1</v>
      </c>
      <c r="F800" s="316">
        <f t="shared" si="38"/>
        <v>0</v>
      </c>
    </row>
    <row r="801" spans="1:6" hidden="1">
      <c r="A801" s="249" t="s">
        <v>733</v>
      </c>
      <c r="B801" s="247"/>
      <c r="C801" s="247"/>
      <c r="D801" s="248"/>
      <c r="E801" s="315">
        <f t="shared" si="37"/>
        <v>-1</v>
      </c>
      <c r="F801" s="316">
        <f t="shared" si="38"/>
        <v>0</v>
      </c>
    </row>
    <row r="802" spans="1:6" hidden="1">
      <c r="A802" s="249" t="s">
        <v>734</v>
      </c>
      <c r="B802" s="247">
        <v>56</v>
      </c>
      <c r="C802" s="247"/>
      <c r="D802" s="248"/>
      <c r="E802" s="315">
        <f t="shared" si="37"/>
        <v>-1</v>
      </c>
      <c r="F802" s="316">
        <f t="shared" si="38"/>
        <v>56</v>
      </c>
    </row>
    <row r="803" spans="1:6" hidden="1">
      <c r="A803" s="249" t="s">
        <v>735</v>
      </c>
      <c r="B803" s="247"/>
      <c r="C803" s="247"/>
      <c r="D803" s="248"/>
      <c r="E803" s="315">
        <f t="shared" si="37"/>
        <v>-1</v>
      </c>
      <c r="F803" s="316">
        <f t="shared" si="38"/>
        <v>0</v>
      </c>
    </row>
    <row r="804" spans="1:6" hidden="1">
      <c r="A804" s="249" t="s">
        <v>736</v>
      </c>
      <c r="B804" s="247">
        <v>56</v>
      </c>
      <c r="C804" s="247"/>
      <c r="D804" s="248"/>
      <c r="E804" s="315">
        <f t="shared" si="37"/>
        <v>-1</v>
      </c>
      <c r="F804" s="316">
        <f t="shared" si="38"/>
        <v>56</v>
      </c>
    </row>
    <row r="805" spans="1:6" hidden="1">
      <c r="A805" s="249" t="s">
        <v>737</v>
      </c>
      <c r="B805" s="247"/>
      <c r="C805" s="247"/>
      <c r="D805" s="248"/>
      <c r="E805" s="315">
        <f t="shared" si="37"/>
        <v>-1</v>
      </c>
      <c r="F805" s="316">
        <f t="shared" si="38"/>
        <v>0</v>
      </c>
    </row>
    <row r="806" spans="1:6" hidden="1">
      <c r="A806" s="249" t="s">
        <v>738</v>
      </c>
      <c r="B806" s="247"/>
      <c r="C806" s="247"/>
      <c r="D806" s="248"/>
      <c r="E806" s="315">
        <f t="shared" si="37"/>
        <v>-1</v>
      </c>
      <c r="F806" s="316">
        <f t="shared" si="38"/>
        <v>0</v>
      </c>
    </row>
    <row r="807" spans="1:6" hidden="1">
      <c r="A807" s="249" t="s">
        <v>739</v>
      </c>
      <c r="B807" s="247"/>
      <c r="C807" s="247"/>
      <c r="D807" s="248"/>
      <c r="E807" s="315">
        <f t="shared" si="37"/>
        <v>-1</v>
      </c>
      <c r="F807" s="316">
        <f t="shared" si="38"/>
        <v>0</v>
      </c>
    </row>
    <row r="808" spans="1:6" hidden="1">
      <c r="A808" s="249" t="s">
        <v>740</v>
      </c>
      <c r="B808" s="247">
        <v>95</v>
      </c>
      <c r="C808" s="247"/>
      <c r="D808" s="248"/>
      <c r="E808" s="315">
        <f t="shared" si="37"/>
        <v>-1</v>
      </c>
      <c r="F808" s="316">
        <f t="shared" si="38"/>
        <v>95</v>
      </c>
    </row>
    <row r="809" spans="1:6" hidden="1">
      <c r="A809" s="249" t="s">
        <v>741</v>
      </c>
      <c r="B809" s="247">
        <v>95</v>
      </c>
      <c r="C809" s="247"/>
      <c r="D809" s="248"/>
      <c r="E809" s="315">
        <f t="shared" si="37"/>
        <v>-1</v>
      </c>
      <c r="F809" s="316">
        <f t="shared" si="38"/>
        <v>95</v>
      </c>
    </row>
    <row r="810" spans="1:6" hidden="1">
      <c r="A810" s="249" t="s">
        <v>742</v>
      </c>
      <c r="B810" s="247"/>
      <c r="C810" s="247"/>
      <c r="D810" s="248"/>
      <c r="E810" s="315">
        <f t="shared" si="37"/>
        <v>-1</v>
      </c>
      <c r="F810" s="316">
        <f t="shared" si="38"/>
        <v>0</v>
      </c>
    </row>
    <row r="811" spans="1:6" hidden="1">
      <c r="A811" s="249" t="s">
        <v>743</v>
      </c>
      <c r="B811" s="247"/>
      <c r="C811" s="247"/>
      <c r="D811" s="248"/>
      <c r="E811" s="315">
        <f t="shared" si="37"/>
        <v>-1</v>
      </c>
      <c r="F811" s="316">
        <f t="shared" si="38"/>
        <v>0</v>
      </c>
    </row>
    <row r="812" spans="1:6" hidden="1">
      <c r="A812" s="249" t="s">
        <v>744</v>
      </c>
      <c r="B812" s="247"/>
      <c r="C812" s="247"/>
      <c r="D812" s="248"/>
      <c r="E812" s="315">
        <f t="shared" si="37"/>
        <v>-1</v>
      </c>
      <c r="F812" s="316">
        <f t="shared" si="38"/>
        <v>0</v>
      </c>
    </row>
    <row r="813" spans="1:6" hidden="1">
      <c r="A813" s="249" t="s">
        <v>745</v>
      </c>
      <c r="B813" s="247"/>
      <c r="C813" s="247"/>
      <c r="D813" s="248"/>
      <c r="E813" s="315">
        <f t="shared" si="37"/>
        <v>-1</v>
      </c>
      <c r="F813" s="316">
        <f t="shared" si="38"/>
        <v>0</v>
      </c>
    </row>
    <row r="814" spans="1:6" hidden="1">
      <c r="A814" s="249" t="s">
        <v>746</v>
      </c>
      <c r="B814" s="247"/>
      <c r="C814" s="247"/>
      <c r="D814" s="248"/>
      <c r="E814" s="315">
        <f t="shared" si="37"/>
        <v>-1</v>
      </c>
      <c r="F814" s="316">
        <f t="shared" si="38"/>
        <v>0</v>
      </c>
    </row>
    <row r="815" spans="1:6" hidden="1">
      <c r="A815" s="249" t="s">
        <v>747</v>
      </c>
      <c r="B815" s="247"/>
      <c r="C815" s="247"/>
      <c r="D815" s="248"/>
      <c r="E815" s="315">
        <f t="shared" si="37"/>
        <v>-1</v>
      </c>
      <c r="F815" s="316">
        <f t="shared" si="38"/>
        <v>0</v>
      </c>
    </row>
    <row r="816" spans="1:6" hidden="1">
      <c r="A816" s="249" t="s">
        <v>748</v>
      </c>
      <c r="B816" s="247"/>
      <c r="C816" s="247"/>
      <c r="D816" s="248"/>
      <c r="E816" s="315">
        <f t="shared" si="37"/>
        <v>-1</v>
      </c>
      <c r="F816" s="316">
        <f t="shared" si="38"/>
        <v>0</v>
      </c>
    </row>
    <row r="817" spans="1:6" hidden="1">
      <c r="A817" s="249" t="s">
        <v>749</v>
      </c>
      <c r="B817" s="247"/>
      <c r="C817" s="247"/>
      <c r="D817" s="248"/>
      <c r="E817" s="315">
        <f t="shared" si="37"/>
        <v>-1</v>
      </c>
      <c r="F817" s="316">
        <f t="shared" si="38"/>
        <v>0</v>
      </c>
    </row>
    <row r="818" spans="1:6" hidden="1">
      <c r="A818" s="249" t="s">
        <v>750</v>
      </c>
      <c r="B818" s="247"/>
      <c r="C818" s="247"/>
      <c r="D818" s="248"/>
      <c r="E818" s="315">
        <f t="shared" si="37"/>
        <v>-1</v>
      </c>
      <c r="F818" s="316">
        <f t="shared" si="38"/>
        <v>0</v>
      </c>
    </row>
    <row r="819" spans="1:6" hidden="1">
      <c r="A819" s="249" t="s">
        <v>751</v>
      </c>
      <c r="B819" s="247"/>
      <c r="C819" s="247"/>
      <c r="D819" s="248"/>
      <c r="E819" s="315">
        <f t="shared" si="37"/>
        <v>-1</v>
      </c>
      <c r="F819" s="316">
        <f t="shared" si="38"/>
        <v>0</v>
      </c>
    </row>
    <row r="820" spans="1:6" hidden="1">
      <c r="A820" s="249" t="s">
        <v>752</v>
      </c>
      <c r="B820" s="247"/>
      <c r="C820" s="247"/>
      <c r="D820" s="248"/>
      <c r="E820" s="315">
        <f t="shared" si="37"/>
        <v>-1</v>
      </c>
      <c r="F820" s="316">
        <f t="shared" si="38"/>
        <v>0</v>
      </c>
    </row>
    <row r="821" spans="1:6" hidden="1">
      <c r="A821" s="249" t="s">
        <v>753</v>
      </c>
      <c r="B821" s="247"/>
      <c r="C821" s="247"/>
      <c r="D821" s="248"/>
      <c r="E821" s="315">
        <f t="shared" si="37"/>
        <v>-1</v>
      </c>
      <c r="F821" s="316">
        <f t="shared" si="38"/>
        <v>0</v>
      </c>
    </row>
    <row r="822" spans="1:6" hidden="1">
      <c r="A822" s="249" t="s">
        <v>754</v>
      </c>
      <c r="B822" s="247"/>
      <c r="C822" s="247"/>
      <c r="D822" s="248"/>
      <c r="E822" s="315">
        <f t="shared" si="37"/>
        <v>-1</v>
      </c>
      <c r="F822" s="316">
        <f t="shared" si="38"/>
        <v>0</v>
      </c>
    </row>
    <row r="823" spans="1:6" hidden="1">
      <c r="A823" s="249" t="s">
        <v>755</v>
      </c>
      <c r="B823" s="247"/>
      <c r="C823" s="247"/>
      <c r="D823" s="248"/>
      <c r="E823" s="315">
        <f t="shared" si="37"/>
        <v>-1</v>
      </c>
      <c r="F823" s="316">
        <f t="shared" si="38"/>
        <v>0</v>
      </c>
    </row>
    <row r="824" spans="1:6" hidden="1">
      <c r="A824" s="249" t="s">
        <v>756</v>
      </c>
      <c r="B824" s="247"/>
      <c r="C824" s="247"/>
      <c r="D824" s="248"/>
      <c r="E824" s="315">
        <f t="shared" si="37"/>
        <v>-1</v>
      </c>
      <c r="F824" s="316">
        <f t="shared" si="38"/>
        <v>0</v>
      </c>
    </row>
    <row r="825" spans="1:6" hidden="1">
      <c r="A825" s="249" t="s">
        <v>757</v>
      </c>
      <c r="B825" s="247"/>
      <c r="C825" s="247"/>
      <c r="D825" s="248"/>
      <c r="E825" s="315">
        <f t="shared" si="37"/>
        <v>-1</v>
      </c>
      <c r="F825" s="316">
        <f t="shared" si="38"/>
        <v>0</v>
      </c>
    </row>
    <row r="826" spans="1:6" hidden="1">
      <c r="A826" s="249" t="s">
        <v>758</v>
      </c>
      <c r="B826" s="247"/>
      <c r="C826" s="247"/>
      <c r="D826" s="248"/>
      <c r="E826" s="315">
        <f t="shared" si="37"/>
        <v>-1</v>
      </c>
      <c r="F826" s="316">
        <f t="shared" si="38"/>
        <v>0</v>
      </c>
    </row>
    <row r="827" spans="1:6" hidden="1">
      <c r="A827" s="249" t="s">
        <v>759</v>
      </c>
      <c r="B827" s="247"/>
      <c r="C827" s="247"/>
      <c r="D827" s="248"/>
      <c r="E827" s="315">
        <f t="shared" si="37"/>
        <v>-1</v>
      </c>
      <c r="F827" s="316">
        <f t="shared" si="38"/>
        <v>0</v>
      </c>
    </row>
    <row r="828" spans="1:6" hidden="1">
      <c r="A828" s="249" t="s">
        <v>760</v>
      </c>
      <c r="B828" s="247"/>
      <c r="C828" s="247"/>
      <c r="D828" s="248"/>
      <c r="E828" s="315">
        <f t="shared" si="37"/>
        <v>-1</v>
      </c>
      <c r="F828" s="316">
        <f t="shared" si="38"/>
        <v>0</v>
      </c>
    </row>
    <row r="829" spans="1:6" hidden="1">
      <c r="A829" s="249" t="s">
        <v>761</v>
      </c>
      <c r="B829" s="247"/>
      <c r="C829" s="247">
        <v>5</v>
      </c>
      <c r="D829" s="248">
        <f t="shared" si="36"/>
        <v>0</v>
      </c>
      <c r="E829" s="315">
        <f t="shared" si="37"/>
        <v>-1</v>
      </c>
      <c r="F829" s="316">
        <f t="shared" si="38"/>
        <v>-5</v>
      </c>
    </row>
    <row r="830" spans="1:6" hidden="1">
      <c r="A830" s="249" t="s">
        <v>762</v>
      </c>
      <c r="B830" s="247"/>
      <c r="C830" s="247">
        <v>5</v>
      </c>
      <c r="D830" s="248">
        <f t="shared" si="36"/>
        <v>0</v>
      </c>
      <c r="E830" s="315">
        <f t="shared" si="37"/>
        <v>-1</v>
      </c>
      <c r="F830" s="316">
        <f t="shared" si="38"/>
        <v>-5</v>
      </c>
    </row>
    <row r="831" spans="1:6" hidden="1">
      <c r="A831" s="249" t="s">
        <v>763</v>
      </c>
      <c r="B831" s="247"/>
      <c r="C831" s="247">
        <v>5</v>
      </c>
      <c r="D831" s="248">
        <f t="shared" si="36"/>
        <v>0</v>
      </c>
      <c r="E831" s="315">
        <f t="shared" si="37"/>
        <v>-1</v>
      </c>
      <c r="F831" s="316">
        <f t="shared" si="38"/>
        <v>-5</v>
      </c>
    </row>
    <row r="832" spans="1:6" hidden="1">
      <c r="A832" s="249" t="s">
        <v>764</v>
      </c>
      <c r="B832" s="247"/>
      <c r="C832" s="247">
        <v>5</v>
      </c>
      <c r="D832" s="248">
        <f t="shared" si="36"/>
        <v>0</v>
      </c>
      <c r="E832" s="315">
        <f t="shared" si="37"/>
        <v>-1</v>
      </c>
      <c r="F832" s="316">
        <f t="shared" si="38"/>
        <v>-5</v>
      </c>
    </row>
    <row r="833" spans="1:6" hidden="1">
      <c r="A833" s="249" t="s">
        <v>765</v>
      </c>
      <c r="B833" s="247"/>
      <c r="C833" s="247"/>
      <c r="D833" s="248"/>
      <c r="E833" s="315">
        <f t="shared" si="37"/>
        <v>-1</v>
      </c>
      <c r="F833" s="316">
        <f t="shared" si="38"/>
        <v>0</v>
      </c>
    </row>
    <row r="834" spans="1:6" hidden="1">
      <c r="A834" s="249" t="s">
        <v>766</v>
      </c>
      <c r="B834" s="247"/>
      <c r="C834" s="247"/>
      <c r="D834" s="248"/>
      <c r="E834" s="315">
        <f t="shared" si="37"/>
        <v>-1</v>
      </c>
      <c r="F834" s="316">
        <f t="shared" si="38"/>
        <v>0</v>
      </c>
    </row>
    <row r="835" spans="1:6" hidden="1">
      <c r="A835" s="249" t="s">
        <v>767</v>
      </c>
      <c r="B835" s="247"/>
      <c r="C835" s="247"/>
      <c r="D835" s="248"/>
      <c r="E835" s="315">
        <f t="shared" si="37"/>
        <v>-1</v>
      </c>
      <c r="F835" s="316">
        <f t="shared" si="38"/>
        <v>0</v>
      </c>
    </row>
    <row r="836" spans="1:6" hidden="1">
      <c r="A836" s="249" t="s">
        <v>768</v>
      </c>
      <c r="B836" s="247"/>
      <c r="C836" s="247"/>
      <c r="D836" s="248"/>
      <c r="E836" s="315">
        <f t="shared" si="37"/>
        <v>-1</v>
      </c>
      <c r="F836" s="316">
        <f t="shared" si="38"/>
        <v>0</v>
      </c>
    </row>
    <row r="837" spans="1:6">
      <c r="A837" s="249" t="s">
        <v>769</v>
      </c>
      <c r="B837" s="247">
        <v>137</v>
      </c>
      <c r="C837" s="247">
        <v>55</v>
      </c>
      <c r="D837" s="248">
        <f t="shared" si="36"/>
        <v>2.4910000000000001</v>
      </c>
      <c r="E837" s="315">
        <f t="shared" si="37"/>
        <v>1.4910000000000001</v>
      </c>
      <c r="F837" s="316">
        <f t="shared" si="38"/>
        <v>82</v>
      </c>
    </row>
    <row r="838" spans="1:6">
      <c r="A838" s="249" t="s">
        <v>770</v>
      </c>
      <c r="B838" s="247">
        <v>137</v>
      </c>
      <c r="C838" s="247">
        <v>55</v>
      </c>
      <c r="D838" s="248">
        <f t="shared" si="36"/>
        <v>2.4910000000000001</v>
      </c>
      <c r="E838" s="315">
        <f t="shared" si="37"/>
        <v>1.4910000000000001</v>
      </c>
      <c r="F838" s="316">
        <f t="shared" si="38"/>
        <v>82</v>
      </c>
    </row>
    <row r="839" spans="1:6" hidden="1">
      <c r="A839" s="249" t="s">
        <v>771</v>
      </c>
      <c r="B839" s="247"/>
      <c r="C839" s="247"/>
      <c r="D839" s="248"/>
      <c r="E839" s="315">
        <f t="shared" ref="E839:E902" si="39">D839-1</f>
        <v>-1</v>
      </c>
      <c r="F839" s="316">
        <f t="shared" ref="F839:F902" si="40">B839-C839</f>
        <v>0</v>
      </c>
    </row>
    <row r="840" spans="1:6" hidden="1">
      <c r="A840" s="249" t="s">
        <v>772</v>
      </c>
      <c r="B840" s="247"/>
      <c r="C840" s="247"/>
      <c r="D840" s="248"/>
      <c r="E840" s="315">
        <f t="shared" si="39"/>
        <v>-1</v>
      </c>
      <c r="F840" s="316">
        <f t="shared" si="40"/>
        <v>0</v>
      </c>
    </row>
    <row r="841" spans="1:6" hidden="1">
      <c r="A841" s="249" t="s">
        <v>773</v>
      </c>
      <c r="B841" s="247"/>
      <c r="C841" s="247"/>
      <c r="D841" s="248"/>
      <c r="E841" s="315">
        <f t="shared" si="39"/>
        <v>-1</v>
      </c>
      <c r="F841" s="316">
        <f t="shared" si="40"/>
        <v>0</v>
      </c>
    </row>
    <row r="842" spans="1:6" hidden="1">
      <c r="A842" s="249" t="s">
        <v>137</v>
      </c>
      <c r="B842" s="247"/>
      <c r="C842" s="247"/>
      <c r="D842" s="248"/>
      <c r="E842" s="315">
        <f t="shared" si="39"/>
        <v>-1</v>
      </c>
      <c r="F842" s="316">
        <f t="shared" si="40"/>
        <v>0</v>
      </c>
    </row>
    <row r="843" spans="1:6" hidden="1">
      <c r="A843" s="249" t="s">
        <v>138</v>
      </c>
      <c r="B843" s="247"/>
      <c r="C843" s="247"/>
      <c r="D843" s="248"/>
      <c r="E843" s="315">
        <f t="shared" si="39"/>
        <v>-1</v>
      </c>
      <c r="F843" s="316">
        <f t="shared" si="40"/>
        <v>0</v>
      </c>
    </row>
    <row r="844" spans="1:6" hidden="1">
      <c r="A844" s="249" t="s">
        <v>139</v>
      </c>
      <c r="B844" s="247"/>
      <c r="C844" s="247"/>
      <c r="D844" s="248"/>
      <c r="E844" s="315">
        <f t="shared" si="39"/>
        <v>-1</v>
      </c>
      <c r="F844" s="316">
        <f t="shared" si="40"/>
        <v>0</v>
      </c>
    </row>
    <row r="845" spans="1:6" hidden="1">
      <c r="A845" s="249" t="s">
        <v>774</v>
      </c>
      <c r="B845" s="247"/>
      <c r="C845" s="247"/>
      <c r="D845" s="248"/>
      <c r="E845" s="315">
        <f t="shared" si="39"/>
        <v>-1</v>
      </c>
      <c r="F845" s="316">
        <f t="shared" si="40"/>
        <v>0</v>
      </c>
    </row>
    <row r="846" spans="1:6" hidden="1">
      <c r="A846" s="249" t="s">
        <v>775</v>
      </c>
      <c r="B846" s="247"/>
      <c r="C846" s="247"/>
      <c r="D846" s="248"/>
      <c r="E846" s="315">
        <f t="shared" si="39"/>
        <v>-1</v>
      </c>
      <c r="F846" s="316">
        <f t="shared" si="40"/>
        <v>0</v>
      </c>
    </row>
    <row r="847" spans="1:6" hidden="1">
      <c r="A847" s="249" t="s">
        <v>776</v>
      </c>
      <c r="B847" s="247"/>
      <c r="C847" s="247"/>
      <c r="D847" s="248"/>
      <c r="E847" s="315">
        <f t="shared" si="39"/>
        <v>-1</v>
      </c>
      <c r="F847" s="316">
        <f t="shared" si="40"/>
        <v>0</v>
      </c>
    </row>
    <row r="848" spans="1:6" hidden="1">
      <c r="A848" s="249" t="s">
        <v>777</v>
      </c>
      <c r="B848" s="247"/>
      <c r="C848" s="247"/>
      <c r="D848" s="248"/>
      <c r="E848" s="315">
        <f t="shared" si="39"/>
        <v>-1</v>
      </c>
      <c r="F848" s="316">
        <f t="shared" si="40"/>
        <v>0</v>
      </c>
    </row>
    <row r="849" spans="1:6" hidden="1">
      <c r="A849" s="249" t="s">
        <v>778</v>
      </c>
      <c r="B849" s="247"/>
      <c r="C849" s="247"/>
      <c r="D849" s="248"/>
      <c r="E849" s="315">
        <f t="shared" si="39"/>
        <v>-1</v>
      </c>
      <c r="F849" s="316">
        <f t="shared" si="40"/>
        <v>0</v>
      </c>
    </row>
    <row r="850" spans="1:6" hidden="1">
      <c r="A850" s="249" t="s">
        <v>779</v>
      </c>
      <c r="B850" s="247"/>
      <c r="C850" s="247"/>
      <c r="D850" s="248"/>
      <c r="E850" s="315">
        <f t="shared" si="39"/>
        <v>-1</v>
      </c>
      <c r="F850" s="316">
        <f t="shared" si="40"/>
        <v>0</v>
      </c>
    </row>
    <row r="851" spans="1:6" hidden="1">
      <c r="A851" s="249" t="s">
        <v>780</v>
      </c>
      <c r="B851" s="247"/>
      <c r="C851" s="247"/>
      <c r="D851" s="248"/>
      <c r="E851" s="315">
        <f t="shared" si="39"/>
        <v>-1</v>
      </c>
      <c r="F851" s="316">
        <f t="shared" si="40"/>
        <v>0</v>
      </c>
    </row>
    <row r="852" spans="1:6" hidden="1">
      <c r="A852" s="249" t="s">
        <v>180</v>
      </c>
      <c r="B852" s="247"/>
      <c r="C852" s="247"/>
      <c r="D852" s="248"/>
      <c r="E852" s="315">
        <f t="shared" si="39"/>
        <v>-1</v>
      </c>
      <c r="F852" s="316">
        <f t="shared" si="40"/>
        <v>0</v>
      </c>
    </row>
    <row r="853" spans="1:6" hidden="1">
      <c r="A853" s="249" t="s">
        <v>781</v>
      </c>
      <c r="B853" s="247"/>
      <c r="C853" s="247"/>
      <c r="D853" s="248"/>
      <c r="E853" s="315">
        <f t="shared" si="39"/>
        <v>-1</v>
      </c>
      <c r="F853" s="316">
        <f t="shared" si="40"/>
        <v>0</v>
      </c>
    </row>
    <row r="854" spans="1:6" hidden="1">
      <c r="A854" s="249" t="s">
        <v>146</v>
      </c>
      <c r="B854" s="247"/>
      <c r="C854" s="247"/>
      <c r="D854" s="248"/>
      <c r="E854" s="315">
        <f t="shared" si="39"/>
        <v>-1</v>
      </c>
      <c r="F854" s="316">
        <f t="shared" si="40"/>
        <v>0</v>
      </c>
    </row>
    <row r="855" spans="1:6" hidden="1">
      <c r="A855" s="249" t="s">
        <v>782</v>
      </c>
      <c r="B855" s="247"/>
      <c r="C855" s="247"/>
      <c r="D855" s="248"/>
      <c r="E855" s="315">
        <f t="shared" si="39"/>
        <v>-1</v>
      </c>
      <c r="F855" s="316">
        <f t="shared" si="40"/>
        <v>0</v>
      </c>
    </row>
    <row r="856" spans="1:6" hidden="1">
      <c r="A856" s="249" t="s">
        <v>783</v>
      </c>
      <c r="B856" s="247"/>
      <c r="C856" s="247"/>
      <c r="D856" s="248"/>
      <c r="E856" s="315">
        <f t="shared" si="39"/>
        <v>-1</v>
      </c>
      <c r="F856" s="316">
        <f t="shared" si="40"/>
        <v>0</v>
      </c>
    </row>
    <row r="857" spans="1:6" hidden="1">
      <c r="A857" s="249" t="s">
        <v>784</v>
      </c>
      <c r="B857" s="247"/>
      <c r="C857" s="247"/>
      <c r="D857" s="248"/>
      <c r="E857" s="315">
        <f t="shared" si="39"/>
        <v>-1</v>
      </c>
      <c r="F857" s="316">
        <f t="shared" si="40"/>
        <v>0</v>
      </c>
    </row>
    <row r="858" spans="1:6">
      <c r="A858" s="249" t="s">
        <v>785</v>
      </c>
      <c r="B858" s="247">
        <v>14617</v>
      </c>
      <c r="C858" s="247">
        <v>13416</v>
      </c>
      <c r="D858" s="248">
        <f t="shared" ref="D858:D900" si="41">B858/C858</f>
        <v>1.0900000000000001</v>
      </c>
      <c r="E858" s="315">
        <f t="shared" si="39"/>
        <v>0.09</v>
      </c>
      <c r="F858" s="316">
        <f t="shared" si="40"/>
        <v>1201</v>
      </c>
    </row>
    <row r="859" spans="1:6">
      <c r="A859" s="249" t="s">
        <v>786</v>
      </c>
      <c r="B859" s="247">
        <v>3028</v>
      </c>
      <c r="C859" s="247">
        <v>944</v>
      </c>
      <c r="D859" s="248">
        <f t="shared" si="41"/>
        <v>3.2080000000000002</v>
      </c>
      <c r="E859" s="315">
        <f t="shared" si="39"/>
        <v>2.2080000000000002</v>
      </c>
      <c r="F859" s="316">
        <f t="shared" si="40"/>
        <v>2084</v>
      </c>
    </row>
    <row r="860" spans="1:6">
      <c r="A860" s="249" t="s">
        <v>137</v>
      </c>
      <c r="B860" s="247">
        <v>602</v>
      </c>
      <c r="C860" s="247">
        <v>627</v>
      </c>
      <c r="D860" s="248">
        <f t="shared" si="41"/>
        <v>0.96</v>
      </c>
      <c r="E860" s="315">
        <f t="shared" si="39"/>
        <v>-0.04</v>
      </c>
      <c r="F860" s="316">
        <f t="shared" si="40"/>
        <v>-25</v>
      </c>
    </row>
    <row r="861" spans="1:6" hidden="1">
      <c r="A861" s="249" t="s">
        <v>138</v>
      </c>
      <c r="B861" s="247"/>
      <c r="C861" s="247"/>
      <c r="D861" s="248"/>
      <c r="E861" s="315">
        <f t="shared" si="39"/>
        <v>-1</v>
      </c>
      <c r="F861" s="316">
        <f t="shared" si="40"/>
        <v>0</v>
      </c>
    </row>
    <row r="862" spans="1:6" hidden="1">
      <c r="A862" s="249" t="s">
        <v>139</v>
      </c>
      <c r="B862" s="247"/>
      <c r="C862" s="247"/>
      <c r="D862" s="248"/>
      <c r="E862" s="315">
        <f t="shared" si="39"/>
        <v>-1</v>
      </c>
      <c r="F862" s="316">
        <f t="shared" si="40"/>
        <v>0</v>
      </c>
    </row>
    <row r="863" spans="1:6">
      <c r="A863" s="249" t="s">
        <v>787</v>
      </c>
      <c r="B863" s="247">
        <v>377</v>
      </c>
      <c r="C863" s="247">
        <v>290</v>
      </c>
      <c r="D863" s="248">
        <f t="shared" si="41"/>
        <v>1.3</v>
      </c>
      <c r="E863" s="315">
        <f t="shared" si="39"/>
        <v>0.3</v>
      </c>
      <c r="F863" s="316">
        <f t="shared" si="40"/>
        <v>87</v>
      </c>
    </row>
    <row r="864" spans="1:6" hidden="1">
      <c r="A864" s="249" t="s">
        <v>788</v>
      </c>
      <c r="B864" s="247"/>
      <c r="C864" s="247"/>
      <c r="D864" s="248"/>
      <c r="E864" s="315">
        <f t="shared" si="39"/>
        <v>-1</v>
      </c>
      <c r="F864" s="316">
        <f t="shared" si="40"/>
        <v>0</v>
      </c>
    </row>
    <row r="865" spans="1:6" hidden="1">
      <c r="A865" s="249" t="s">
        <v>789</v>
      </c>
      <c r="B865" s="247"/>
      <c r="C865" s="247"/>
      <c r="D865" s="248"/>
      <c r="E865" s="315">
        <f t="shared" si="39"/>
        <v>-1</v>
      </c>
      <c r="F865" s="316">
        <f t="shared" si="40"/>
        <v>0</v>
      </c>
    </row>
    <row r="866" spans="1:6" hidden="1">
      <c r="A866" s="249" t="s">
        <v>790</v>
      </c>
      <c r="B866" s="247"/>
      <c r="C866" s="247"/>
      <c r="D866" s="248"/>
      <c r="E866" s="315">
        <f t="shared" si="39"/>
        <v>-1</v>
      </c>
      <c r="F866" s="316">
        <f t="shared" si="40"/>
        <v>0</v>
      </c>
    </row>
    <row r="867" spans="1:6" hidden="1">
      <c r="A867" s="249" t="s">
        <v>791</v>
      </c>
      <c r="B867" s="247"/>
      <c r="C867" s="247"/>
      <c r="D867" s="248"/>
      <c r="E867" s="315">
        <f t="shared" si="39"/>
        <v>-1</v>
      </c>
      <c r="F867" s="316">
        <f t="shared" si="40"/>
        <v>0</v>
      </c>
    </row>
    <row r="868" spans="1:6" hidden="1">
      <c r="A868" s="249" t="s">
        <v>792</v>
      </c>
      <c r="B868" s="247"/>
      <c r="C868" s="247"/>
      <c r="D868" s="248"/>
      <c r="E868" s="315">
        <f t="shared" si="39"/>
        <v>-1</v>
      </c>
      <c r="F868" s="316">
        <f t="shared" si="40"/>
        <v>0</v>
      </c>
    </row>
    <row r="869" spans="1:6" hidden="1">
      <c r="A869" s="249" t="s">
        <v>793</v>
      </c>
      <c r="B869" s="247"/>
      <c r="C869" s="247"/>
      <c r="D869" s="248"/>
      <c r="E869" s="315">
        <f t="shared" si="39"/>
        <v>-1</v>
      </c>
      <c r="F869" s="316">
        <f t="shared" si="40"/>
        <v>0</v>
      </c>
    </row>
    <row r="870" spans="1:6">
      <c r="A870" s="249" t="s">
        <v>794</v>
      </c>
      <c r="B870" s="247">
        <v>2049</v>
      </c>
      <c r="C870" s="247">
        <v>27</v>
      </c>
      <c r="D870" s="248">
        <f t="shared" si="41"/>
        <v>75.888999999999996</v>
      </c>
      <c r="E870" s="315">
        <f t="shared" si="39"/>
        <v>74.888999999999996</v>
      </c>
      <c r="F870" s="316">
        <f t="shared" si="40"/>
        <v>2022</v>
      </c>
    </row>
    <row r="871" spans="1:6">
      <c r="A871" s="249" t="s">
        <v>795</v>
      </c>
      <c r="B871" s="247">
        <v>827</v>
      </c>
      <c r="C871" s="247">
        <v>727</v>
      </c>
      <c r="D871" s="248">
        <f t="shared" si="41"/>
        <v>1.1379999999999999</v>
      </c>
      <c r="E871" s="315">
        <f t="shared" si="39"/>
        <v>0.13800000000000001</v>
      </c>
      <c r="F871" s="316">
        <f t="shared" si="40"/>
        <v>100</v>
      </c>
    </row>
    <row r="872" spans="1:6">
      <c r="A872" s="249" t="s">
        <v>796</v>
      </c>
      <c r="B872" s="247">
        <v>827</v>
      </c>
      <c r="C872" s="247">
        <v>727</v>
      </c>
      <c r="D872" s="248">
        <f t="shared" si="41"/>
        <v>1.1379999999999999</v>
      </c>
      <c r="E872" s="315">
        <f t="shared" si="39"/>
        <v>0.13800000000000001</v>
      </c>
      <c r="F872" s="316">
        <f t="shared" si="40"/>
        <v>100</v>
      </c>
    </row>
    <row r="873" spans="1:6">
      <c r="A873" s="249" t="s">
        <v>797</v>
      </c>
      <c r="B873" s="247">
        <v>7995</v>
      </c>
      <c r="C873" s="247">
        <v>10436</v>
      </c>
      <c r="D873" s="248">
        <f t="shared" si="41"/>
        <v>0.76600000000000001</v>
      </c>
      <c r="E873" s="315">
        <f t="shared" si="39"/>
        <v>-0.23400000000000001</v>
      </c>
      <c r="F873" s="316">
        <f t="shared" si="40"/>
        <v>-2441</v>
      </c>
    </row>
    <row r="874" spans="1:6" hidden="1">
      <c r="A874" s="249" t="s">
        <v>798</v>
      </c>
      <c r="B874" s="247"/>
      <c r="C874" s="247"/>
      <c r="D874" s="248"/>
      <c r="E874" s="315">
        <f t="shared" si="39"/>
        <v>-1</v>
      </c>
      <c r="F874" s="316">
        <f t="shared" si="40"/>
        <v>0</v>
      </c>
    </row>
    <row r="875" spans="1:6">
      <c r="A875" s="249" t="s">
        <v>799</v>
      </c>
      <c r="B875" s="247">
        <v>7995</v>
      </c>
      <c r="C875" s="247">
        <v>10436</v>
      </c>
      <c r="D875" s="248">
        <f t="shared" si="41"/>
        <v>0.76600000000000001</v>
      </c>
      <c r="E875" s="315">
        <f t="shared" si="39"/>
        <v>-0.23400000000000001</v>
      </c>
      <c r="F875" s="316">
        <f t="shared" si="40"/>
        <v>-2441</v>
      </c>
    </row>
    <row r="876" spans="1:6">
      <c r="A876" s="249" t="s">
        <v>800</v>
      </c>
      <c r="B876" s="247">
        <v>1496</v>
      </c>
      <c r="C876" s="247">
        <v>1013</v>
      </c>
      <c r="D876" s="248">
        <f t="shared" si="41"/>
        <v>1.4770000000000001</v>
      </c>
      <c r="E876" s="315">
        <f t="shared" si="39"/>
        <v>0.47699999999999998</v>
      </c>
      <c r="F876" s="316">
        <f t="shared" si="40"/>
        <v>483</v>
      </c>
    </row>
    <row r="877" spans="1:6">
      <c r="A877" s="249" t="s">
        <v>801</v>
      </c>
      <c r="B877" s="247">
        <v>1496</v>
      </c>
      <c r="C877" s="247">
        <v>1013</v>
      </c>
      <c r="D877" s="248">
        <f t="shared" si="41"/>
        <v>1.4770000000000001</v>
      </c>
      <c r="E877" s="315">
        <f t="shared" si="39"/>
        <v>0.47699999999999998</v>
      </c>
      <c r="F877" s="316">
        <f t="shared" si="40"/>
        <v>483</v>
      </c>
    </row>
    <row r="878" spans="1:6" hidden="1">
      <c r="A878" s="249" t="s">
        <v>802</v>
      </c>
      <c r="B878" s="247"/>
      <c r="C878" s="247"/>
      <c r="D878" s="248"/>
      <c r="E878" s="315">
        <f t="shared" si="39"/>
        <v>-1</v>
      </c>
      <c r="F878" s="316">
        <f t="shared" si="40"/>
        <v>0</v>
      </c>
    </row>
    <row r="879" spans="1:6" hidden="1">
      <c r="A879" s="249" t="s">
        <v>803</v>
      </c>
      <c r="B879" s="247"/>
      <c r="C879" s="247"/>
      <c r="D879" s="248"/>
      <c r="E879" s="315">
        <f t="shared" si="39"/>
        <v>-1</v>
      </c>
      <c r="F879" s="316">
        <f t="shared" si="40"/>
        <v>0</v>
      </c>
    </row>
    <row r="880" spans="1:6">
      <c r="A880" s="249" t="s">
        <v>804</v>
      </c>
      <c r="B880" s="247">
        <v>1271</v>
      </c>
      <c r="C880" s="247">
        <v>296</v>
      </c>
      <c r="D880" s="248">
        <f t="shared" si="41"/>
        <v>4.2939999999999996</v>
      </c>
      <c r="E880" s="315">
        <f t="shared" si="39"/>
        <v>3.294</v>
      </c>
      <c r="F880" s="316">
        <f t="shared" si="40"/>
        <v>975</v>
      </c>
    </row>
    <row r="881" spans="1:6">
      <c r="A881" s="249" t="s">
        <v>805</v>
      </c>
      <c r="B881" s="247">
        <v>1271</v>
      </c>
      <c r="C881" s="247">
        <v>296</v>
      </c>
      <c r="D881" s="248">
        <f t="shared" si="41"/>
        <v>4.2939999999999996</v>
      </c>
      <c r="E881" s="315">
        <f t="shared" si="39"/>
        <v>3.294</v>
      </c>
      <c r="F881" s="316">
        <f t="shared" si="40"/>
        <v>975</v>
      </c>
    </row>
    <row r="882" spans="1:6">
      <c r="A882" s="249" t="s">
        <v>806</v>
      </c>
      <c r="B882" s="247">
        <v>39186</v>
      </c>
      <c r="C882" s="247">
        <v>30512</v>
      </c>
      <c r="D882" s="248">
        <f t="shared" si="41"/>
        <v>1.284</v>
      </c>
      <c r="E882" s="315">
        <f t="shared" si="39"/>
        <v>0.28399999999999997</v>
      </c>
      <c r="F882" s="316">
        <f t="shared" si="40"/>
        <v>8674</v>
      </c>
    </row>
    <row r="883" spans="1:6">
      <c r="A883" s="249" t="s">
        <v>807</v>
      </c>
      <c r="B883" s="247">
        <v>11668</v>
      </c>
      <c r="C883" s="247">
        <v>10713</v>
      </c>
      <c r="D883" s="248">
        <f t="shared" si="41"/>
        <v>1.089</v>
      </c>
      <c r="E883" s="315">
        <f t="shared" si="39"/>
        <v>8.8999999999999996E-2</v>
      </c>
      <c r="F883" s="316">
        <f t="shared" si="40"/>
        <v>955</v>
      </c>
    </row>
    <row r="884" spans="1:6">
      <c r="A884" s="249" t="s">
        <v>137</v>
      </c>
      <c r="B884" s="247">
        <v>1334</v>
      </c>
      <c r="C884" s="247">
        <v>1367</v>
      </c>
      <c r="D884" s="248">
        <f t="shared" si="41"/>
        <v>0.97599999999999998</v>
      </c>
      <c r="E884" s="315">
        <f t="shared" si="39"/>
        <v>-2.4E-2</v>
      </c>
      <c r="F884" s="316">
        <f t="shared" si="40"/>
        <v>-33</v>
      </c>
    </row>
    <row r="885" spans="1:6" hidden="1">
      <c r="A885" s="249" t="s">
        <v>138</v>
      </c>
      <c r="B885" s="247"/>
      <c r="C885" s="247"/>
      <c r="D885" s="248"/>
      <c r="E885" s="315">
        <f t="shared" si="39"/>
        <v>-1</v>
      </c>
      <c r="F885" s="316">
        <f t="shared" si="40"/>
        <v>0</v>
      </c>
    </row>
    <row r="886" spans="1:6" hidden="1">
      <c r="A886" s="249" t="s">
        <v>139</v>
      </c>
      <c r="B886" s="247"/>
      <c r="C886" s="247"/>
      <c r="D886" s="248"/>
      <c r="E886" s="315">
        <f t="shared" si="39"/>
        <v>-1</v>
      </c>
      <c r="F886" s="316">
        <f t="shared" si="40"/>
        <v>0</v>
      </c>
    </row>
    <row r="887" spans="1:6" hidden="1">
      <c r="A887" s="249" t="s">
        <v>146</v>
      </c>
      <c r="B887" s="247"/>
      <c r="C887" s="247"/>
      <c r="D887" s="248"/>
      <c r="E887" s="315">
        <f t="shared" si="39"/>
        <v>-1</v>
      </c>
      <c r="F887" s="316">
        <f t="shared" si="40"/>
        <v>0</v>
      </c>
    </row>
    <row r="888" spans="1:6" hidden="1">
      <c r="A888" s="249" t="s">
        <v>808</v>
      </c>
      <c r="B888" s="247"/>
      <c r="C888" s="247"/>
      <c r="D888" s="248"/>
      <c r="E888" s="315">
        <f t="shared" si="39"/>
        <v>-1</v>
      </c>
      <c r="F888" s="316">
        <f t="shared" si="40"/>
        <v>0</v>
      </c>
    </row>
    <row r="889" spans="1:6">
      <c r="A889" s="249" t="s">
        <v>809</v>
      </c>
      <c r="B889" s="247">
        <v>3253</v>
      </c>
      <c r="C889" s="247">
        <v>2356</v>
      </c>
      <c r="D889" s="248">
        <f t="shared" si="41"/>
        <v>1.381</v>
      </c>
      <c r="E889" s="315">
        <f t="shared" si="39"/>
        <v>0.38100000000000001</v>
      </c>
      <c r="F889" s="316">
        <f t="shared" si="40"/>
        <v>897</v>
      </c>
    </row>
    <row r="890" spans="1:6">
      <c r="A890" s="249" t="s">
        <v>810</v>
      </c>
      <c r="B890" s="247">
        <v>231</v>
      </c>
      <c r="C890" s="247">
        <v>150</v>
      </c>
      <c r="D890" s="248">
        <f t="shared" si="41"/>
        <v>1.54</v>
      </c>
      <c r="E890" s="315">
        <f t="shared" si="39"/>
        <v>0.54</v>
      </c>
      <c r="F890" s="316">
        <f t="shared" si="40"/>
        <v>81</v>
      </c>
    </row>
    <row r="891" spans="1:6">
      <c r="A891" s="249" t="s">
        <v>811</v>
      </c>
      <c r="B891" s="247">
        <v>323</v>
      </c>
      <c r="C891" s="247">
        <v>95</v>
      </c>
      <c r="D891" s="248">
        <f t="shared" si="41"/>
        <v>3.4</v>
      </c>
      <c r="E891" s="315">
        <f t="shared" si="39"/>
        <v>2.4</v>
      </c>
      <c r="F891" s="316">
        <f t="shared" si="40"/>
        <v>228</v>
      </c>
    </row>
    <row r="892" spans="1:6" hidden="1">
      <c r="A892" s="249" t="s">
        <v>812</v>
      </c>
      <c r="B892" s="247"/>
      <c r="C892" s="247">
        <v>2</v>
      </c>
      <c r="D892" s="248">
        <f t="shared" si="41"/>
        <v>0</v>
      </c>
      <c r="E892" s="315">
        <f t="shared" si="39"/>
        <v>-1</v>
      </c>
      <c r="F892" s="316">
        <f t="shared" si="40"/>
        <v>-2</v>
      </c>
    </row>
    <row r="893" spans="1:6" hidden="1">
      <c r="A893" s="249" t="s">
        <v>813</v>
      </c>
      <c r="B893" s="247"/>
      <c r="C893" s="247"/>
      <c r="D893" s="248"/>
      <c r="E893" s="315">
        <f t="shared" si="39"/>
        <v>-1</v>
      </c>
      <c r="F893" s="316">
        <f t="shared" si="40"/>
        <v>0</v>
      </c>
    </row>
    <row r="894" spans="1:6" hidden="1">
      <c r="A894" s="249" t="s">
        <v>814</v>
      </c>
      <c r="B894" s="247"/>
      <c r="C894" s="247"/>
      <c r="D894" s="248"/>
      <c r="E894" s="315">
        <f t="shared" si="39"/>
        <v>-1</v>
      </c>
      <c r="F894" s="316">
        <f t="shared" si="40"/>
        <v>0</v>
      </c>
    </row>
    <row r="895" spans="1:6" hidden="1">
      <c r="A895" s="249" t="s">
        <v>815</v>
      </c>
      <c r="B895" s="247"/>
      <c r="C895" s="247"/>
      <c r="D895" s="248"/>
      <c r="E895" s="315">
        <f t="shared" si="39"/>
        <v>-1</v>
      </c>
      <c r="F895" s="316">
        <f t="shared" si="40"/>
        <v>0</v>
      </c>
    </row>
    <row r="896" spans="1:6" hidden="1">
      <c r="A896" s="249" t="s">
        <v>816</v>
      </c>
      <c r="B896" s="247"/>
      <c r="C896" s="247">
        <v>4</v>
      </c>
      <c r="D896" s="248">
        <f t="shared" si="41"/>
        <v>0</v>
      </c>
      <c r="E896" s="315">
        <f t="shared" si="39"/>
        <v>-1</v>
      </c>
      <c r="F896" s="316">
        <f t="shared" si="40"/>
        <v>-4</v>
      </c>
    </row>
    <row r="897" spans="1:6" hidden="1">
      <c r="A897" s="249" t="s">
        <v>817</v>
      </c>
      <c r="B897" s="247"/>
      <c r="C897" s="247"/>
      <c r="D897" s="248"/>
      <c r="E897" s="315">
        <f t="shared" si="39"/>
        <v>-1</v>
      </c>
      <c r="F897" s="316">
        <f t="shared" si="40"/>
        <v>0</v>
      </c>
    </row>
    <row r="898" spans="1:6">
      <c r="A898" s="249" t="s">
        <v>818</v>
      </c>
      <c r="B898" s="247">
        <v>533</v>
      </c>
      <c r="C898" s="247">
        <v>212</v>
      </c>
      <c r="D898" s="248">
        <f t="shared" si="41"/>
        <v>2.5139999999999998</v>
      </c>
      <c r="E898" s="315">
        <f t="shared" si="39"/>
        <v>1.514</v>
      </c>
      <c r="F898" s="316">
        <f t="shared" si="40"/>
        <v>321</v>
      </c>
    </row>
    <row r="899" spans="1:6">
      <c r="A899" s="249" t="s">
        <v>819</v>
      </c>
      <c r="B899" s="247">
        <v>1069</v>
      </c>
      <c r="C899" s="247">
        <v>2414</v>
      </c>
      <c r="D899" s="248">
        <f t="shared" si="41"/>
        <v>0.443</v>
      </c>
      <c r="E899" s="315">
        <f t="shared" si="39"/>
        <v>-0.55700000000000005</v>
      </c>
      <c r="F899" s="316">
        <f t="shared" si="40"/>
        <v>-1345</v>
      </c>
    </row>
    <row r="900" spans="1:6">
      <c r="A900" s="249" t="s">
        <v>820</v>
      </c>
      <c r="B900" s="247">
        <v>72</v>
      </c>
      <c r="C900" s="247">
        <v>219</v>
      </c>
      <c r="D900" s="248">
        <f t="shared" si="41"/>
        <v>0.32900000000000001</v>
      </c>
      <c r="E900" s="315">
        <f t="shared" si="39"/>
        <v>-0.67100000000000004</v>
      </c>
      <c r="F900" s="316">
        <f t="shared" si="40"/>
        <v>-147</v>
      </c>
    </row>
    <row r="901" spans="1:6" hidden="1">
      <c r="A901" s="249" t="s">
        <v>821</v>
      </c>
      <c r="B901" s="247"/>
      <c r="C901" s="247"/>
      <c r="D901" s="248"/>
      <c r="E901" s="315">
        <f t="shared" si="39"/>
        <v>-1</v>
      </c>
      <c r="F901" s="316">
        <f t="shared" si="40"/>
        <v>0</v>
      </c>
    </row>
    <row r="902" spans="1:6" hidden="1">
      <c r="A902" s="249" t="s">
        <v>822</v>
      </c>
      <c r="B902" s="247"/>
      <c r="C902" s="247"/>
      <c r="D902" s="248"/>
      <c r="E902" s="315">
        <f t="shared" si="39"/>
        <v>-1</v>
      </c>
      <c r="F902" s="316">
        <f t="shared" si="40"/>
        <v>0</v>
      </c>
    </row>
    <row r="903" spans="1:6" hidden="1">
      <c r="A903" s="249" t="s">
        <v>823</v>
      </c>
      <c r="B903" s="247"/>
      <c r="C903" s="247">
        <v>100</v>
      </c>
      <c r="D903" s="248">
        <f t="shared" ref="D903:D962" si="42">B903/C903</f>
        <v>0</v>
      </c>
      <c r="E903" s="315">
        <f t="shared" ref="E903:E966" si="43">D903-1</f>
        <v>-1</v>
      </c>
      <c r="F903" s="316">
        <f t="shared" ref="F903:F966" si="44">B903-C903</f>
        <v>-100</v>
      </c>
    </row>
    <row r="904" spans="1:6" hidden="1">
      <c r="A904" s="249" t="s">
        <v>824</v>
      </c>
      <c r="B904" s="247"/>
      <c r="C904" s="247">
        <v>60</v>
      </c>
      <c r="D904" s="248">
        <f t="shared" si="42"/>
        <v>0</v>
      </c>
      <c r="E904" s="315">
        <f t="shared" si="43"/>
        <v>-1</v>
      </c>
      <c r="F904" s="316">
        <f t="shared" si="44"/>
        <v>-60</v>
      </c>
    </row>
    <row r="905" spans="1:6" hidden="1">
      <c r="A905" s="249" t="s">
        <v>825</v>
      </c>
      <c r="B905" s="247"/>
      <c r="C905" s="247"/>
      <c r="D905" s="248"/>
      <c r="E905" s="315">
        <f t="shared" si="43"/>
        <v>-1</v>
      </c>
      <c r="F905" s="316">
        <f t="shared" si="44"/>
        <v>0</v>
      </c>
    </row>
    <row r="906" spans="1:6" hidden="1">
      <c r="A906" s="249" t="s">
        <v>826</v>
      </c>
      <c r="B906" s="247">
        <v>49</v>
      </c>
      <c r="C906" s="247"/>
      <c r="D906" s="248"/>
      <c r="E906" s="315">
        <f t="shared" si="43"/>
        <v>-1</v>
      </c>
      <c r="F906" s="316">
        <f t="shared" si="44"/>
        <v>49</v>
      </c>
    </row>
    <row r="907" spans="1:6">
      <c r="A907" s="249" t="s">
        <v>827</v>
      </c>
      <c r="B907" s="247">
        <v>4804</v>
      </c>
      <c r="C907" s="247">
        <v>3734</v>
      </c>
      <c r="D907" s="248">
        <f t="shared" si="42"/>
        <v>1.2869999999999999</v>
      </c>
      <c r="E907" s="315">
        <f t="shared" si="43"/>
        <v>0.28699999999999998</v>
      </c>
      <c r="F907" s="316">
        <f t="shared" si="44"/>
        <v>1070</v>
      </c>
    </row>
    <row r="908" spans="1:6">
      <c r="A908" s="249" t="s">
        <v>828</v>
      </c>
      <c r="B908" s="247">
        <v>7154</v>
      </c>
      <c r="C908" s="247">
        <v>5755</v>
      </c>
      <c r="D908" s="248">
        <f t="shared" si="42"/>
        <v>1.2430000000000001</v>
      </c>
      <c r="E908" s="315">
        <f t="shared" si="43"/>
        <v>0.24299999999999999</v>
      </c>
      <c r="F908" s="316">
        <f t="shared" si="44"/>
        <v>1399</v>
      </c>
    </row>
    <row r="909" spans="1:6">
      <c r="A909" s="249" t="s">
        <v>137</v>
      </c>
      <c r="B909" s="247">
        <v>765</v>
      </c>
      <c r="C909" s="247">
        <v>882</v>
      </c>
      <c r="D909" s="248">
        <f t="shared" si="42"/>
        <v>0.86699999999999999</v>
      </c>
      <c r="E909" s="315">
        <f t="shared" si="43"/>
        <v>-0.13300000000000001</v>
      </c>
      <c r="F909" s="316">
        <f t="shared" si="44"/>
        <v>-117</v>
      </c>
    </row>
    <row r="910" spans="1:6" hidden="1">
      <c r="A910" s="249" t="s">
        <v>138</v>
      </c>
      <c r="B910" s="247"/>
      <c r="C910" s="247"/>
      <c r="D910" s="248"/>
      <c r="E910" s="315">
        <f t="shared" si="43"/>
        <v>-1</v>
      </c>
      <c r="F910" s="316">
        <f t="shared" si="44"/>
        <v>0</v>
      </c>
    </row>
    <row r="911" spans="1:6" hidden="1">
      <c r="A911" s="249" t="s">
        <v>139</v>
      </c>
      <c r="B911" s="247"/>
      <c r="C911" s="247"/>
      <c r="D911" s="248"/>
      <c r="E911" s="315">
        <f t="shared" si="43"/>
        <v>-1</v>
      </c>
      <c r="F911" s="316">
        <f t="shared" si="44"/>
        <v>0</v>
      </c>
    </row>
    <row r="912" spans="1:6" hidden="1">
      <c r="A912" s="249" t="s">
        <v>829</v>
      </c>
      <c r="B912" s="247"/>
      <c r="C912" s="247"/>
      <c r="D912" s="248"/>
      <c r="E912" s="315">
        <f t="shared" si="43"/>
        <v>-1</v>
      </c>
      <c r="F912" s="316">
        <f t="shared" si="44"/>
        <v>0</v>
      </c>
    </row>
    <row r="913" spans="1:6">
      <c r="A913" s="249" t="s">
        <v>830</v>
      </c>
      <c r="B913" s="247">
        <v>1247</v>
      </c>
      <c r="C913" s="247">
        <v>1699</v>
      </c>
      <c r="D913" s="248">
        <f t="shared" si="42"/>
        <v>0.73399999999999999</v>
      </c>
      <c r="E913" s="315">
        <f t="shared" si="43"/>
        <v>-0.26600000000000001</v>
      </c>
      <c r="F913" s="316">
        <f t="shared" si="44"/>
        <v>-452</v>
      </c>
    </row>
    <row r="914" spans="1:6" hidden="1">
      <c r="A914" s="249" t="s">
        <v>831</v>
      </c>
      <c r="B914" s="247"/>
      <c r="C914" s="247"/>
      <c r="D914" s="248"/>
      <c r="E914" s="315">
        <f t="shared" si="43"/>
        <v>-1</v>
      </c>
      <c r="F914" s="316">
        <f t="shared" si="44"/>
        <v>0</v>
      </c>
    </row>
    <row r="915" spans="1:6">
      <c r="A915" s="249" t="s">
        <v>832</v>
      </c>
      <c r="B915" s="247">
        <v>600</v>
      </c>
      <c r="C915" s="247">
        <v>3</v>
      </c>
      <c r="D915" s="248">
        <f t="shared" si="42"/>
        <v>200</v>
      </c>
      <c r="E915" s="315">
        <f t="shared" si="43"/>
        <v>199</v>
      </c>
      <c r="F915" s="316">
        <f t="shared" si="44"/>
        <v>597</v>
      </c>
    </row>
    <row r="916" spans="1:6" hidden="1">
      <c r="A916" s="249" t="s">
        <v>833</v>
      </c>
      <c r="B916" s="247"/>
      <c r="C916" s="247"/>
      <c r="D916" s="248"/>
      <c r="E916" s="315">
        <f t="shared" si="43"/>
        <v>-1</v>
      </c>
      <c r="F916" s="316">
        <f t="shared" si="44"/>
        <v>0</v>
      </c>
    </row>
    <row r="917" spans="1:6">
      <c r="A917" s="249" t="s">
        <v>834</v>
      </c>
      <c r="B917" s="247">
        <v>1474</v>
      </c>
      <c r="C917" s="247">
        <v>1457</v>
      </c>
      <c r="D917" s="248">
        <f t="shared" si="42"/>
        <v>1.012</v>
      </c>
      <c r="E917" s="315">
        <f t="shared" si="43"/>
        <v>1.2E-2</v>
      </c>
      <c r="F917" s="316">
        <f t="shared" si="44"/>
        <v>17</v>
      </c>
    </row>
    <row r="918" spans="1:6">
      <c r="A918" s="249" t="s">
        <v>835</v>
      </c>
      <c r="B918" s="247">
        <v>670</v>
      </c>
      <c r="C918" s="247">
        <v>501</v>
      </c>
      <c r="D918" s="248">
        <f t="shared" si="42"/>
        <v>1.337</v>
      </c>
      <c r="E918" s="315">
        <f t="shared" si="43"/>
        <v>0.33700000000000002</v>
      </c>
      <c r="F918" s="316">
        <f t="shared" si="44"/>
        <v>169</v>
      </c>
    </row>
    <row r="919" spans="1:6" hidden="1">
      <c r="A919" s="249" t="s">
        <v>836</v>
      </c>
      <c r="B919" s="247"/>
      <c r="C919" s="247"/>
      <c r="D919" s="248"/>
      <c r="E919" s="315">
        <f t="shared" si="43"/>
        <v>-1</v>
      </c>
      <c r="F919" s="316">
        <f t="shared" si="44"/>
        <v>0</v>
      </c>
    </row>
    <row r="920" spans="1:6" hidden="1">
      <c r="A920" s="249" t="s">
        <v>837</v>
      </c>
      <c r="B920" s="247"/>
      <c r="C920" s="247"/>
      <c r="D920" s="248"/>
      <c r="E920" s="315">
        <f t="shared" si="43"/>
        <v>-1</v>
      </c>
      <c r="F920" s="316">
        <f t="shared" si="44"/>
        <v>0</v>
      </c>
    </row>
    <row r="921" spans="1:6">
      <c r="A921" s="249" t="s">
        <v>838</v>
      </c>
      <c r="B921" s="247">
        <v>512</v>
      </c>
      <c r="C921" s="247">
        <v>452</v>
      </c>
      <c r="D921" s="248">
        <f t="shared" si="42"/>
        <v>1.133</v>
      </c>
      <c r="E921" s="315">
        <f t="shared" si="43"/>
        <v>0.13300000000000001</v>
      </c>
      <c r="F921" s="316">
        <f t="shared" si="44"/>
        <v>60</v>
      </c>
    </row>
    <row r="922" spans="1:6" hidden="1">
      <c r="A922" s="249" t="s">
        <v>839</v>
      </c>
      <c r="B922" s="247"/>
      <c r="C922" s="247"/>
      <c r="D922" s="248"/>
      <c r="E922" s="315">
        <f t="shared" si="43"/>
        <v>-1</v>
      </c>
      <c r="F922" s="316">
        <f t="shared" si="44"/>
        <v>0</v>
      </c>
    </row>
    <row r="923" spans="1:6" hidden="1">
      <c r="A923" s="249" t="s">
        <v>840</v>
      </c>
      <c r="B923" s="247"/>
      <c r="C923" s="247"/>
      <c r="D923" s="248"/>
      <c r="E923" s="315">
        <f t="shared" si="43"/>
        <v>-1</v>
      </c>
      <c r="F923" s="316">
        <f t="shared" si="44"/>
        <v>0</v>
      </c>
    </row>
    <row r="924" spans="1:6" hidden="1">
      <c r="A924" s="249" t="s">
        <v>841</v>
      </c>
      <c r="B924" s="247"/>
      <c r="C924" s="247"/>
      <c r="D924" s="248"/>
      <c r="E924" s="315">
        <f t="shared" si="43"/>
        <v>-1</v>
      </c>
      <c r="F924" s="316">
        <f t="shared" si="44"/>
        <v>0</v>
      </c>
    </row>
    <row r="925" spans="1:6" hidden="1">
      <c r="A925" s="249" t="s">
        <v>842</v>
      </c>
      <c r="B925" s="247"/>
      <c r="C925" s="247"/>
      <c r="D925" s="248"/>
      <c r="E925" s="315">
        <f t="shared" si="43"/>
        <v>-1</v>
      </c>
      <c r="F925" s="316">
        <f t="shared" si="44"/>
        <v>0</v>
      </c>
    </row>
    <row r="926" spans="1:6" hidden="1">
      <c r="A926" s="249" t="s">
        <v>843</v>
      </c>
      <c r="B926" s="247"/>
      <c r="C926" s="247"/>
      <c r="D926" s="248"/>
      <c r="E926" s="315">
        <f t="shared" si="43"/>
        <v>-1</v>
      </c>
      <c r="F926" s="316">
        <f t="shared" si="44"/>
        <v>0</v>
      </c>
    </row>
    <row r="927" spans="1:6" hidden="1">
      <c r="A927" s="249" t="s">
        <v>844</v>
      </c>
      <c r="B927" s="247">
        <v>200</v>
      </c>
      <c r="C927" s="247"/>
      <c r="D927" s="248"/>
      <c r="E927" s="315">
        <f t="shared" si="43"/>
        <v>-1</v>
      </c>
      <c r="F927" s="316">
        <f t="shared" si="44"/>
        <v>200</v>
      </c>
    </row>
    <row r="928" spans="1:6" hidden="1">
      <c r="A928" s="249" t="s">
        <v>845</v>
      </c>
      <c r="B928" s="247"/>
      <c r="C928" s="247"/>
      <c r="D928" s="248"/>
      <c r="E928" s="315">
        <f t="shared" si="43"/>
        <v>-1</v>
      </c>
      <c r="F928" s="316">
        <f t="shared" si="44"/>
        <v>0</v>
      </c>
    </row>
    <row r="929" spans="1:6" hidden="1">
      <c r="A929" s="249" t="s">
        <v>846</v>
      </c>
      <c r="B929" s="247"/>
      <c r="C929" s="247"/>
      <c r="D929" s="248"/>
      <c r="E929" s="315">
        <f t="shared" si="43"/>
        <v>-1</v>
      </c>
      <c r="F929" s="316">
        <f t="shared" si="44"/>
        <v>0</v>
      </c>
    </row>
    <row r="930" spans="1:6" hidden="1">
      <c r="A930" s="249" t="s">
        <v>847</v>
      </c>
      <c r="B930" s="247"/>
      <c r="C930" s="247"/>
      <c r="D930" s="248"/>
      <c r="E930" s="315">
        <f t="shared" si="43"/>
        <v>-1</v>
      </c>
      <c r="F930" s="316">
        <f t="shared" si="44"/>
        <v>0</v>
      </c>
    </row>
    <row r="931" spans="1:6" hidden="1">
      <c r="A931" s="249" t="s">
        <v>848</v>
      </c>
      <c r="B931" s="247"/>
      <c r="C931" s="247"/>
      <c r="D931" s="248"/>
      <c r="E931" s="315">
        <f t="shared" si="43"/>
        <v>-1</v>
      </c>
      <c r="F931" s="316">
        <f t="shared" si="44"/>
        <v>0</v>
      </c>
    </row>
    <row r="932" spans="1:6">
      <c r="A932" s="249" t="s">
        <v>849</v>
      </c>
      <c r="B932" s="247">
        <v>52</v>
      </c>
      <c r="C932" s="247">
        <v>15</v>
      </c>
      <c r="D932" s="248">
        <f t="shared" si="42"/>
        <v>3.4670000000000001</v>
      </c>
      <c r="E932" s="315">
        <f t="shared" si="43"/>
        <v>2.4670000000000001</v>
      </c>
      <c r="F932" s="316">
        <f t="shared" si="44"/>
        <v>37</v>
      </c>
    </row>
    <row r="933" spans="1:6" hidden="1">
      <c r="A933" s="249" t="s">
        <v>850</v>
      </c>
      <c r="B933" s="247"/>
      <c r="C933" s="247"/>
      <c r="D933" s="248"/>
      <c r="E933" s="315">
        <f t="shared" si="43"/>
        <v>-1</v>
      </c>
      <c r="F933" s="316">
        <f t="shared" si="44"/>
        <v>0</v>
      </c>
    </row>
    <row r="934" spans="1:6">
      <c r="A934" s="249" t="s">
        <v>851</v>
      </c>
      <c r="B934" s="247">
        <v>9</v>
      </c>
      <c r="C934" s="247">
        <v>52</v>
      </c>
      <c r="D934" s="248">
        <f t="shared" si="42"/>
        <v>0.17299999999999999</v>
      </c>
      <c r="E934" s="315">
        <f t="shared" si="43"/>
        <v>-0.82699999999999996</v>
      </c>
      <c r="F934" s="316">
        <f t="shared" si="44"/>
        <v>-43</v>
      </c>
    </row>
    <row r="935" spans="1:6">
      <c r="A935" s="249" t="s">
        <v>852</v>
      </c>
      <c r="B935" s="247">
        <v>1625</v>
      </c>
      <c r="C935" s="247">
        <v>694</v>
      </c>
      <c r="D935" s="248">
        <f t="shared" si="42"/>
        <v>2.3410000000000002</v>
      </c>
      <c r="E935" s="315">
        <f t="shared" si="43"/>
        <v>1.341</v>
      </c>
      <c r="F935" s="316">
        <f t="shared" si="44"/>
        <v>931</v>
      </c>
    </row>
    <row r="936" spans="1:6">
      <c r="A936" s="249" t="s">
        <v>853</v>
      </c>
      <c r="B936" s="247">
        <v>7719</v>
      </c>
      <c r="C936" s="247">
        <v>4842</v>
      </c>
      <c r="D936" s="248">
        <f t="shared" si="42"/>
        <v>1.5940000000000001</v>
      </c>
      <c r="E936" s="315">
        <f t="shared" si="43"/>
        <v>0.59399999999999997</v>
      </c>
      <c r="F936" s="316">
        <f t="shared" si="44"/>
        <v>2877</v>
      </c>
    </row>
    <row r="937" spans="1:6">
      <c r="A937" s="249" t="s">
        <v>137</v>
      </c>
      <c r="B937" s="247">
        <v>417</v>
      </c>
      <c r="C937" s="247">
        <v>407</v>
      </c>
      <c r="D937" s="248">
        <f t="shared" si="42"/>
        <v>1.0249999999999999</v>
      </c>
      <c r="E937" s="315">
        <f t="shared" si="43"/>
        <v>2.5000000000000001E-2</v>
      </c>
      <c r="F937" s="316">
        <f t="shared" si="44"/>
        <v>10</v>
      </c>
    </row>
    <row r="938" spans="1:6" hidden="1">
      <c r="A938" s="249" t="s">
        <v>138</v>
      </c>
      <c r="B938" s="247"/>
      <c r="C938" s="247"/>
      <c r="D938" s="248"/>
      <c r="E938" s="315">
        <f t="shared" si="43"/>
        <v>-1</v>
      </c>
      <c r="F938" s="316">
        <f t="shared" si="44"/>
        <v>0</v>
      </c>
    </row>
    <row r="939" spans="1:6" hidden="1">
      <c r="A939" s="249" t="s">
        <v>139</v>
      </c>
      <c r="B939" s="247"/>
      <c r="C939" s="247"/>
      <c r="D939" s="248"/>
      <c r="E939" s="315">
        <f t="shared" si="43"/>
        <v>-1</v>
      </c>
      <c r="F939" s="316">
        <f t="shared" si="44"/>
        <v>0</v>
      </c>
    </row>
    <row r="940" spans="1:6" hidden="1">
      <c r="A940" s="249" t="s">
        <v>854</v>
      </c>
      <c r="B940" s="247">
        <v>164</v>
      </c>
      <c r="C940" s="247"/>
      <c r="D940" s="248"/>
      <c r="E940" s="315">
        <f t="shared" si="43"/>
        <v>-1</v>
      </c>
      <c r="F940" s="316">
        <f t="shared" si="44"/>
        <v>164</v>
      </c>
    </row>
    <row r="941" spans="1:6">
      <c r="A941" s="249" t="s">
        <v>855</v>
      </c>
      <c r="B941" s="247">
        <v>3447</v>
      </c>
      <c r="C941" s="247">
        <v>1620</v>
      </c>
      <c r="D941" s="248">
        <f t="shared" si="42"/>
        <v>2.1280000000000001</v>
      </c>
      <c r="E941" s="315">
        <f t="shared" si="43"/>
        <v>1.1279999999999999</v>
      </c>
      <c r="F941" s="316">
        <f t="shared" si="44"/>
        <v>1827</v>
      </c>
    </row>
    <row r="942" spans="1:6">
      <c r="A942" s="249" t="s">
        <v>856</v>
      </c>
      <c r="B942" s="247">
        <v>118</v>
      </c>
      <c r="C942" s="247">
        <v>20</v>
      </c>
      <c r="D942" s="248">
        <f t="shared" si="42"/>
        <v>5.9</v>
      </c>
      <c r="E942" s="315">
        <f t="shared" si="43"/>
        <v>4.9000000000000004</v>
      </c>
      <c r="F942" s="316">
        <f t="shared" si="44"/>
        <v>98</v>
      </c>
    </row>
    <row r="943" spans="1:6" hidden="1">
      <c r="A943" s="249" t="s">
        <v>857</v>
      </c>
      <c r="B943" s="247"/>
      <c r="C943" s="247"/>
      <c r="D943" s="248"/>
      <c r="E943" s="315">
        <f t="shared" si="43"/>
        <v>-1</v>
      </c>
      <c r="F943" s="316">
        <f t="shared" si="44"/>
        <v>0</v>
      </c>
    </row>
    <row r="944" spans="1:6" hidden="1">
      <c r="A944" s="249" t="s">
        <v>858</v>
      </c>
      <c r="B944" s="247"/>
      <c r="C944" s="247"/>
      <c r="D944" s="248"/>
      <c r="E944" s="315">
        <f t="shared" si="43"/>
        <v>-1</v>
      </c>
      <c r="F944" s="316">
        <f t="shared" si="44"/>
        <v>0</v>
      </c>
    </row>
    <row r="945" spans="1:6" hidden="1">
      <c r="A945" s="249" t="s">
        <v>859</v>
      </c>
      <c r="B945" s="247"/>
      <c r="C945" s="247"/>
      <c r="D945" s="248"/>
      <c r="E945" s="315">
        <f t="shared" si="43"/>
        <v>-1</v>
      </c>
      <c r="F945" s="316">
        <f t="shared" si="44"/>
        <v>0</v>
      </c>
    </row>
    <row r="946" spans="1:6">
      <c r="A946" s="249" t="s">
        <v>860</v>
      </c>
      <c r="B946" s="247">
        <v>1390</v>
      </c>
      <c r="C946" s="247">
        <v>1042</v>
      </c>
      <c r="D946" s="248">
        <f t="shared" si="42"/>
        <v>1.3340000000000001</v>
      </c>
      <c r="E946" s="315">
        <f t="shared" si="43"/>
        <v>0.33400000000000002</v>
      </c>
      <c r="F946" s="316">
        <f t="shared" si="44"/>
        <v>348</v>
      </c>
    </row>
    <row r="947" spans="1:6" hidden="1">
      <c r="A947" s="249" t="s">
        <v>861</v>
      </c>
      <c r="B947" s="247"/>
      <c r="C947" s="247"/>
      <c r="D947" s="248"/>
      <c r="E947" s="315">
        <f t="shared" si="43"/>
        <v>-1</v>
      </c>
      <c r="F947" s="316">
        <f t="shared" si="44"/>
        <v>0</v>
      </c>
    </row>
    <row r="948" spans="1:6" hidden="1">
      <c r="A948" s="249" t="s">
        <v>862</v>
      </c>
      <c r="B948" s="247"/>
      <c r="C948" s="247"/>
      <c r="D948" s="248"/>
      <c r="E948" s="315">
        <f t="shared" si="43"/>
        <v>-1</v>
      </c>
      <c r="F948" s="316">
        <f t="shared" si="44"/>
        <v>0</v>
      </c>
    </row>
    <row r="949" spans="1:6">
      <c r="A949" s="249" t="s">
        <v>863</v>
      </c>
      <c r="B949" s="247">
        <v>4</v>
      </c>
      <c r="C949" s="247">
        <v>8</v>
      </c>
      <c r="D949" s="248">
        <f t="shared" si="42"/>
        <v>0.5</v>
      </c>
      <c r="E949" s="315">
        <f t="shared" si="43"/>
        <v>-0.5</v>
      </c>
      <c r="F949" s="316">
        <f t="shared" si="44"/>
        <v>-4</v>
      </c>
    </row>
    <row r="950" spans="1:6">
      <c r="A950" s="249" t="s">
        <v>864</v>
      </c>
      <c r="B950" s="247">
        <v>105</v>
      </c>
      <c r="C950" s="247">
        <v>390</v>
      </c>
      <c r="D950" s="248">
        <f t="shared" si="42"/>
        <v>0.26900000000000002</v>
      </c>
      <c r="E950" s="315">
        <f t="shared" si="43"/>
        <v>-0.73099999999999998</v>
      </c>
      <c r="F950" s="316">
        <f t="shared" si="44"/>
        <v>-285</v>
      </c>
    </row>
    <row r="951" spans="1:6" hidden="1">
      <c r="A951" s="249" t="s">
        <v>865</v>
      </c>
      <c r="B951" s="247"/>
      <c r="C951" s="247"/>
      <c r="D951" s="248"/>
      <c r="E951" s="315">
        <f t="shared" si="43"/>
        <v>-1</v>
      </c>
      <c r="F951" s="316">
        <f t="shared" si="44"/>
        <v>0</v>
      </c>
    </row>
    <row r="952" spans="1:6">
      <c r="A952" s="249" t="s">
        <v>866</v>
      </c>
      <c r="B952" s="247">
        <v>590</v>
      </c>
      <c r="C952" s="247">
        <v>40</v>
      </c>
      <c r="D952" s="248">
        <f t="shared" si="42"/>
        <v>14.75</v>
      </c>
      <c r="E952" s="315">
        <f t="shared" si="43"/>
        <v>13.75</v>
      </c>
      <c r="F952" s="316">
        <f t="shared" si="44"/>
        <v>550</v>
      </c>
    </row>
    <row r="953" spans="1:6" hidden="1">
      <c r="A953" s="249" t="s">
        <v>867</v>
      </c>
      <c r="B953" s="247"/>
      <c r="C953" s="247"/>
      <c r="D953" s="248"/>
      <c r="E953" s="315">
        <f t="shared" si="43"/>
        <v>-1</v>
      </c>
      <c r="F953" s="316">
        <f t="shared" si="44"/>
        <v>0</v>
      </c>
    </row>
    <row r="954" spans="1:6" hidden="1">
      <c r="A954" s="249" t="s">
        <v>868</v>
      </c>
      <c r="B954" s="247"/>
      <c r="C954" s="247"/>
      <c r="D954" s="248"/>
      <c r="E954" s="315">
        <f t="shared" si="43"/>
        <v>-1</v>
      </c>
      <c r="F954" s="316">
        <f t="shared" si="44"/>
        <v>0</v>
      </c>
    </row>
    <row r="955" spans="1:6" hidden="1">
      <c r="A955" s="249" t="s">
        <v>869</v>
      </c>
      <c r="B955" s="247"/>
      <c r="C955" s="247">
        <v>600</v>
      </c>
      <c r="D955" s="248">
        <f t="shared" si="42"/>
        <v>0</v>
      </c>
      <c r="E955" s="315">
        <f t="shared" si="43"/>
        <v>-1</v>
      </c>
      <c r="F955" s="316">
        <f t="shared" si="44"/>
        <v>-600</v>
      </c>
    </row>
    <row r="956" spans="1:6">
      <c r="A956" s="249" t="s">
        <v>870</v>
      </c>
      <c r="B956" s="247">
        <v>720</v>
      </c>
      <c r="C956" s="247">
        <v>418</v>
      </c>
      <c r="D956" s="248">
        <f t="shared" si="42"/>
        <v>1.722</v>
      </c>
      <c r="E956" s="315">
        <f t="shared" si="43"/>
        <v>0.72199999999999998</v>
      </c>
      <c r="F956" s="316">
        <f t="shared" si="44"/>
        <v>302</v>
      </c>
    </row>
    <row r="957" spans="1:6" hidden="1">
      <c r="A957" s="249" t="s">
        <v>871</v>
      </c>
      <c r="B957" s="247"/>
      <c r="C957" s="247"/>
      <c r="D957" s="248"/>
      <c r="E957" s="315">
        <f t="shared" si="43"/>
        <v>-1</v>
      </c>
      <c r="F957" s="316">
        <f t="shared" si="44"/>
        <v>0</v>
      </c>
    </row>
    <row r="958" spans="1:6" hidden="1">
      <c r="A958" s="249" t="s">
        <v>872</v>
      </c>
      <c r="B958" s="247"/>
      <c r="C958" s="247"/>
      <c r="D958" s="248"/>
      <c r="E958" s="315">
        <f t="shared" si="43"/>
        <v>-1</v>
      </c>
      <c r="F958" s="316">
        <f t="shared" si="44"/>
        <v>0</v>
      </c>
    </row>
    <row r="959" spans="1:6" hidden="1">
      <c r="A959" s="249" t="s">
        <v>845</v>
      </c>
      <c r="B959" s="247"/>
      <c r="C959" s="247"/>
      <c r="D959" s="248"/>
      <c r="E959" s="315">
        <f t="shared" si="43"/>
        <v>-1</v>
      </c>
      <c r="F959" s="316">
        <f t="shared" si="44"/>
        <v>0</v>
      </c>
    </row>
    <row r="960" spans="1:6">
      <c r="A960" s="249" t="s">
        <v>873</v>
      </c>
      <c r="B960" s="247">
        <v>13</v>
      </c>
      <c r="C960" s="247">
        <v>29</v>
      </c>
      <c r="D960" s="248">
        <f t="shared" si="42"/>
        <v>0.44800000000000001</v>
      </c>
      <c r="E960" s="315">
        <f t="shared" si="43"/>
        <v>-0.55200000000000005</v>
      </c>
      <c r="F960" s="316">
        <f t="shared" si="44"/>
        <v>-16</v>
      </c>
    </row>
    <row r="961" spans="1:6">
      <c r="A961" s="249" t="s">
        <v>874</v>
      </c>
      <c r="B961" s="247">
        <v>247</v>
      </c>
      <c r="C961" s="247">
        <v>140</v>
      </c>
      <c r="D961" s="248">
        <f t="shared" si="42"/>
        <v>1.764</v>
      </c>
      <c r="E961" s="315">
        <f t="shared" si="43"/>
        <v>0.76400000000000001</v>
      </c>
      <c r="F961" s="316">
        <f t="shared" si="44"/>
        <v>107</v>
      </c>
    </row>
    <row r="962" spans="1:6">
      <c r="A962" s="249" t="s">
        <v>875</v>
      </c>
      <c r="B962" s="247">
        <v>504</v>
      </c>
      <c r="C962" s="247">
        <v>128</v>
      </c>
      <c r="D962" s="248">
        <f t="shared" si="42"/>
        <v>3.9380000000000002</v>
      </c>
      <c r="E962" s="315">
        <f t="shared" si="43"/>
        <v>2.9380000000000002</v>
      </c>
      <c r="F962" s="316">
        <f t="shared" si="44"/>
        <v>376</v>
      </c>
    </row>
    <row r="963" spans="1:6" hidden="1">
      <c r="A963" s="249" t="s">
        <v>876</v>
      </c>
      <c r="B963" s="247"/>
      <c r="C963" s="247"/>
      <c r="D963" s="248"/>
      <c r="E963" s="315">
        <f t="shared" si="43"/>
        <v>-1</v>
      </c>
      <c r="F963" s="316">
        <f t="shared" si="44"/>
        <v>0</v>
      </c>
    </row>
    <row r="964" spans="1:6" hidden="1">
      <c r="A964" s="249" t="s">
        <v>137</v>
      </c>
      <c r="B964" s="247"/>
      <c r="C964" s="247"/>
      <c r="D964" s="248"/>
      <c r="E964" s="315">
        <f t="shared" si="43"/>
        <v>-1</v>
      </c>
      <c r="F964" s="316">
        <f t="shared" si="44"/>
        <v>0</v>
      </c>
    </row>
    <row r="965" spans="1:6" hidden="1">
      <c r="A965" s="249" t="s">
        <v>138</v>
      </c>
      <c r="B965" s="247"/>
      <c r="C965" s="247"/>
      <c r="D965" s="248"/>
      <c r="E965" s="315">
        <f t="shared" si="43"/>
        <v>-1</v>
      </c>
      <c r="F965" s="316">
        <f t="shared" si="44"/>
        <v>0</v>
      </c>
    </row>
    <row r="966" spans="1:6" hidden="1">
      <c r="A966" s="249" t="s">
        <v>139</v>
      </c>
      <c r="B966" s="247"/>
      <c r="C966" s="247"/>
      <c r="D966" s="248"/>
      <c r="E966" s="315">
        <f t="shared" si="43"/>
        <v>-1</v>
      </c>
      <c r="F966" s="316">
        <f t="shared" si="44"/>
        <v>0</v>
      </c>
    </row>
    <row r="967" spans="1:6" hidden="1">
      <c r="A967" s="249" t="s">
        <v>877</v>
      </c>
      <c r="B967" s="247"/>
      <c r="C967" s="247"/>
      <c r="D967" s="248"/>
      <c r="E967" s="315">
        <f t="shared" ref="E967:E1030" si="45">D967-1</f>
        <v>-1</v>
      </c>
      <c r="F967" s="316">
        <f t="shared" ref="F967:F1030" si="46">B967-C967</f>
        <v>0</v>
      </c>
    </row>
    <row r="968" spans="1:6" hidden="1">
      <c r="A968" s="249" t="s">
        <v>878</v>
      </c>
      <c r="B968" s="247"/>
      <c r="C968" s="247"/>
      <c r="D968" s="248"/>
      <c r="E968" s="315">
        <f t="shared" si="45"/>
        <v>-1</v>
      </c>
      <c r="F968" s="316">
        <f t="shared" si="46"/>
        <v>0</v>
      </c>
    </row>
    <row r="969" spans="1:6" hidden="1">
      <c r="A969" s="249" t="s">
        <v>879</v>
      </c>
      <c r="B969" s="247"/>
      <c r="C969" s="247"/>
      <c r="D969" s="248"/>
      <c r="E969" s="315">
        <f t="shared" si="45"/>
        <v>-1</v>
      </c>
      <c r="F969" s="316">
        <f t="shared" si="46"/>
        <v>0</v>
      </c>
    </row>
    <row r="970" spans="1:6" hidden="1">
      <c r="A970" s="249" t="s">
        <v>880</v>
      </c>
      <c r="B970" s="247"/>
      <c r="C970" s="247"/>
      <c r="D970" s="248"/>
      <c r="E970" s="315">
        <f t="shared" si="45"/>
        <v>-1</v>
      </c>
      <c r="F970" s="316">
        <f t="shared" si="46"/>
        <v>0</v>
      </c>
    </row>
    <row r="971" spans="1:6" hidden="1">
      <c r="A971" s="249" t="s">
        <v>881</v>
      </c>
      <c r="B971" s="247"/>
      <c r="C971" s="247"/>
      <c r="D971" s="248"/>
      <c r="E971" s="315">
        <f t="shared" si="45"/>
        <v>-1</v>
      </c>
      <c r="F971" s="316">
        <f t="shared" si="46"/>
        <v>0</v>
      </c>
    </row>
    <row r="972" spans="1:6" hidden="1">
      <c r="A972" s="249" t="s">
        <v>882</v>
      </c>
      <c r="B972" s="247"/>
      <c r="C972" s="247"/>
      <c r="D972" s="248"/>
      <c r="E972" s="315">
        <f t="shared" si="45"/>
        <v>-1</v>
      </c>
      <c r="F972" s="316">
        <f t="shared" si="46"/>
        <v>0</v>
      </c>
    </row>
    <row r="973" spans="1:6" hidden="1">
      <c r="A973" s="249" t="s">
        <v>883</v>
      </c>
      <c r="B973" s="247"/>
      <c r="C973" s="247"/>
      <c r="D973" s="248"/>
      <c r="E973" s="315">
        <f t="shared" si="45"/>
        <v>-1</v>
      </c>
      <c r="F973" s="316">
        <f t="shared" si="46"/>
        <v>0</v>
      </c>
    </row>
    <row r="974" spans="1:6">
      <c r="A974" s="249" t="s">
        <v>884</v>
      </c>
      <c r="B974" s="247">
        <v>7981</v>
      </c>
      <c r="C974" s="247">
        <v>5326</v>
      </c>
      <c r="D974" s="248">
        <f t="shared" ref="D974:D1017" si="47">B974/C974</f>
        <v>1.498</v>
      </c>
      <c r="E974" s="315">
        <f t="shared" si="45"/>
        <v>0.498</v>
      </c>
      <c r="F974" s="316">
        <f t="shared" si="46"/>
        <v>2655</v>
      </c>
    </row>
    <row r="975" spans="1:6">
      <c r="A975" s="249" t="s">
        <v>137</v>
      </c>
      <c r="B975" s="247">
        <v>99</v>
      </c>
      <c r="C975" s="247">
        <v>71</v>
      </c>
      <c r="D975" s="248">
        <f t="shared" si="47"/>
        <v>1.3939999999999999</v>
      </c>
      <c r="E975" s="315">
        <f t="shared" si="45"/>
        <v>0.39400000000000002</v>
      </c>
      <c r="F975" s="316">
        <f t="shared" si="46"/>
        <v>28</v>
      </c>
    </row>
    <row r="976" spans="1:6" hidden="1">
      <c r="A976" s="249" t="s">
        <v>138</v>
      </c>
      <c r="B976" s="247"/>
      <c r="C976" s="247"/>
      <c r="D976" s="248"/>
      <c r="E976" s="315">
        <f t="shared" si="45"/>
        <v>-1</v>
      </c>
      <c r="F976" s="316">
        <f t="shared" si="46"/>
        <v>0</v>
      </c>
    </row>
    <row r="977" spans="1:6" hidden="1">
      <c r="A977" s="249" t="s">
        <v>139</v>
      </c>
      <c r="B977" s="247"/>
      <c r="C977" s="247"/>
      <c r="D977" s="248"/>
      <c r="E977" s="315">
        <f t="shared" si="45"/>
        <v>-1</v>
      </c>
      <c r="F977" s="316">
        <f t="shared" si="46"/>
        <v>0</v>
      </c>
    </row>
    <row r="978" spans="1:6">
      <c r="A978" s="249" t="s">
        <v>885</v>
      </c>
      <c r="B978" s="247">
        <v>270</v>
      </c>
      <c r="C978" s="247">
        <v>375</v>
      </c>
      <c r="D978" s="248">
        <f t="shared" si="47"/>
        <v>0.72</v>
      </c>
      <c r="E978" s="315">
        <f t="shared" si="45"/>
        <v>-0.28000000000000003</v>
      </c>
      <c r="F978" s="316">
        <f t="shared" si="46"/>
        <v>-105</v>
      </c>
    </row>
    <row r="979" spans="1:6">
      <c r="A979" s="249" t="s">
        <v>886</v>
      </c>
      <c r="B979" s="247">
        <v>1672</v>
      </c>
      <c r="C979" s="247">
        <v>1109</v>
      </c>
      <c r="D979" s="248">
        <f t="shared" si="47"/>
        <v>1.508</v>
      </c>
      <c r="E979" s="315">
        <f t="shared" si="45"/>
        <v>0.50800000000000001</v>
      </c>
      <c r="F979" s="316">
        <f t="shared" si="46"/>
        <v>563</v>
      </c>
    </row>
    <row r="980" spans="1:6" hidden="1">
      <c r="A980" s="249" t="s">
        <v>887</v>
      </c>
      <c r="B980" s="247"/>
      <c r="C980" s="247"/>
      <c r="D980" s="248"/>
      <c r="E980" s="315">
        <f t="shared" si="45"/>
        <v>-1</v>
      </c>
      <c r="F980" s="316">
        <f t="shared" si="46"/>
        <v>0</v>
      </c>
    </row>
    <row r="981" spans="1:6">
      <c r="A981" s="249" t="s">
        <v>888</v>
      </c>
      <c r="B981" s="247">
        <v>49</v>
      </c>
      <c r="C981" s="247">
        <v>354</v>
      </c>
      <c r="D981" s="248">
        <f t="shared" si="47"/>
        <v>0.13800000000000001</v>
      </c>
      <c r="E981" s="315">
        <f t="shared" si="45"/>
        <v>-0.86199999999999999</v>
      </c>
      <c r="F981" s="316">
        <f t="shared" si="46"/>
        <v>-305</v>
      </c>
    </row>
    <row r="982" spans="1:6" hidden="1">
      <c r="A982" s="249" t="s">
        <v>889</v>
      </c>
      <c r="B982" s="247"/>
      <c r="C982" s="247"/>
      <c r="D982" s="248"/>
      <c r="E982" s="315">
        <f t="shared" si="45"/>
        <v>-1</v>
      </c>
      <c r="F982" s="316">
        <f t="shared" si="46"/>
        <v>0</v>
      </c>
    </row>
    <row r="983" spans="1:6" hidden="1">
      <c r="A983" s="249" t="s">
        <v>890</v>
      </c>
      <c r="B983" s="247"/>
      <c r="C983" s="247"/>
      <c r="D983" s="248"/>
      <c r="E983" s="315">
        <f t="shared" si="45"/>
        <v>-1</v>
      </c>
      <c r="F983" s="316">
        <f t="shared" si="46"/>
        <v>0</v>
      </c>
    </row>
    <row r="984" spans="1:6">
      <c r="A984" s="249" t="s">
        <v>891</v>
      </c>
      <c r="B984" s="247">
        <v>5891</v>
      </c>
      <c r="C984" s="247">
        <v>3417</v>
      </c>
      <c r="D984" s="248">
        <f t="shared" si="47"/>
        <v>1.724</v>
      </c>
      <c r="E984" s="315">
        <f t="shared" si="45"/>
        <v>0.72399999999999998</v>
      </c>
      <c r="F984" s="316">
        <f t="shared" si="46"/>
        <v>2474</v>
      </c>
    </row>
    <row r="985" spans="1:6">
      <c r="A985" s="249" t="s">
        <v>892</v>
      </c>
      <c r="B985" s="247">
        <v>2877</v>
      </c>
      <c r="C985" s="247">
        <v>1997</v>
      </c>
      <c r="D985" s="248">
        <f t="shared" si="47"/>
        <v>1.4410000000000001</v>
      </c>
      <c r="E985" s="315">
        <f t="shared" si="45"/>
        <v>0.441</v>
      </c>
      <c r="F985" s="316">
        <f t="shared" si="46"/>
        <v>880</v>
      </c>
    </row>
    <row r="986" spans="1:6" hidden="1">
      <c r="A986" s="249" t="s">
        <v>466</v>
      </c>
      <c r="B986" s="247"/>
      <c r="C986" s="247"/>
      <c r="D986" s="248"/>
      <c r="E986" s="315">
        <f t="shared" si="45"/>
        <v>-1</v>
      </c>
      <c r="F986" s="316">
        <f t="shared" si="46"/>
        <v>0</v>
      </c>
    </row>
    <row r="987" spans="1:6">
      <c r="A987" s="249" t="s">
        <v>893</v>
      </c>
      <c r="B987" s="247">
        <v>1997</v>
      </c>
      <c r="C987" s="247">
        <v>1920</v>
      </c>
      <c r="D987" s="248">
        <f t="shared" si="47"/>
        <v>1.04</v>
      </c>
      <c r="E987" s="315">
        <f t="shared" si="45"/>
        <v>0.04</v>
      </c>
      <c r="F987" s="316">
        <f t="shared" si="46"/>
        <v>77</v>
      </c>
    </row>
    <row r="988" spans="1:6" hidden="1">
      <c r="A988" s="249" t="s">
        <v>894</v>
      </c>
      <c r="B988" s="247">
        <v>837</v>
      </c>
      <c r="C988" s="247"/>
      <c r="D988" s="248"/>
      <c r="E988" s="315">
        <f t="shared" si="45"/>
        <v>-1</v>
      </c>
      <c r="F988" s="316">
        <f t="shared" si="46"/>
        <v>837</v>
      </c>
    </row>
    <row r="989" spans="1:6" hidden="1">
      <c r="A989" s="249" t="s">
        <v>895</v>
      </c>
      <c r="B989" s="247"/>
      <c r="C989" s="247"/>
      <c r="D989" s="248"/>
      <c r="E989" s="315">
        <f t="shared" si="45"/>
        <v>-1</v>
      </c>
      <c r="F989" s="316">
        <f t="shared" si="46"/>
        <v>0</v>
      </c>
    </row>
    <row r="990" spans="1:6">
      <c r="A990" s="249" t="s">
        <v>896</v>
      </c>
      <c r="B990" s="247">
        <v>43</v>
      </c>
      <c r="C990" s="247">
        <v>77</v>
      </c>
      <c r="D990" s="248">
        <f t="shared" si="47"/>
        <v>0.55800000000000005</v>
      </c>
      <c r="E990" s="315">
        <f t="shared" si="45"/>
        <v>-0.442</v>
      </c>
      <c r="F990" s="316">
        <f t="shared" si="46"/>
        <v>-34</v>
      </c>
    </row>
    <row r="991" spans="1:6">
      <c r="A991" s="249" t="s">
        <v>897</v>
      </c>
      <c r="B991" s="247">
        <v>440</v>
      </c>
      <c r="C991" s="247">
        <v>1440</v>
      </c>
      <c r="D991" s="248">
        <f t="shared" si="47"/>
        <v>0.30599999999999999</v>
      </c>
      <c r="E991" s="315">
        <f t="shared" si="45"/>
        <v>-0.69399999999999995</v>
      </c>
      <c r="F991" s="316">
        <f t="shared" si="46"/>
        <v>-1000</v>
      </c>
    </row>
    <row r="992" spans="1:6" hidden="1">
      <c r="A992" s="249" t="s">
        <v>898</v>
      </c>
      <c r="B992" s="247"/>
      <c r="C992" s="247">
        <v>1440</v>
      </c>
      <c r="D992" s="248">
        <f t="shared" si="47"/>
        <v>0</v>
      </c>
      <c r="E992" s="315">
        <f t="shared" si="45"/>
        <v>-1</v>
      </c>
      <c r="F992" s="316">
        <f t="shared" si="46"/>
        <v>-1440</v>
      </c>
    </row>
    <row r="993" spans="1:6" hidden="1">
      <c r="A993" s="249" t="s">
        <v>899</v>
      </c>
      <c r="B993" s="247"/>
      <c r="C993" s="247"/>
      <c r="D993" s="248"/>
      <c r="E993" s="315">
        <f t="shared" si="45"/>
        <v>-1</v>
      </c>
      <c r="F993" s="316">
        <f t="shared" si="46"/>
        <v>0</v>
      </c>
    </row>
    <row r="994" spans="1:6" hidden="1">
      <c r="A994" s="249" t="s">
        <v>900</v>
      </c>
      <c r="B994" s="247"/>
      <c r="C994" s="247"/>
      <c r="D994" s="248"/>
      <c r="E994" s="315">
        <f t="shared" si="45"/>
        <v>-1</v>
      </c>
      <c r="F994" s="316">
        <f t="shared" si="46"/>
        <v>0</v>
      </c>
    </row>
    <row r="995" spans="1:6" hidden="1">
      <c r="A995" s="249" t="s">
        <v>901</v>
      </c>
      <c r="B995" s="247">
        <v>440</v>
      </c>
      <c r="C995" s="247"/>
      <c r="D995" s="248"/>
      <c r="E995" s="315">
        <f t="shared" si="45"/>
        <v>-1</v>
      </c>
      <c r="F995" s="316">
        <f t="shared" si="46"/>
        <v>440</v>
      </c>
    </row>
    <row r="996" spans="1:6" hidden="1">
      <c r="A996" s="249" t="s">
        <v>902</v>
      </c>
      <c r="B996" s="247"/>
      <c r="C996" s="247"/>
      <c r="D996" s="248"/>
      <c r="E996" s="315">
        <f t="shared" si="45"/>
        <v>-1</v>
      </c>
      <c r="F996" s="316">
        <f t="shared" si="46"/>
        <v>0</v>
      </c>
    </row>
    <row r="997" spans="1:6" hidden="1">
      <c r="A997" s="249" t="s">
        <v>903</v>
      </c>
      <c r="B997" s="247"/>
      <c r="C997" s="247"/>
      <c r="D997" s="248"/>
      <c r="E997" s="315">
        <f t="shared" si="45"/>
        <v>-1</v>
      </c>
      <c r="F997" s="316">
        <f t="shared" si="46"/>
        <v>0</v>
      </c>
    </row>
    <row r="998" spans="1:6">
      <c r="A998" s="249" t="s">
        <v>904</v>
      </c>
      <c r="B998" s="247">
        <v>497</v>
      </c>
      <c r="C998" s="247">
        <v>439</v>
      </c>
      <c r="D998" s="248">
        <f t="shared" si="47"/>
        <v>1.1319999999999999</v>
      </c>
      <c r="E998" s="315">
        <f t="shared" si="45"/>
        <v>0.13200000000000001</v>
      </c>
      <c r="F998" s="316">
        <f t="shared" si="46"/>
        <v>58</v>
      </c>
    </row>
    <row r="999" spans="1:6" hidden="1">
      <c r="A999" s="249" t="s">
        <v>905</v>
      </c>
      <c r="B999" s="247"/>
      <c r="C999" s="247">
        <v>177</v>
      </c>
      <c r="D999" s="248">
        <f t="shared" si="47"/>
        <v>0</v>
      </c>
      <c r="E999" s="315">
        <f t="shared" si="45"/>
        <v>-1</v>
      </c>
      <c r="F999" s="316">
        <f t="shared" si="46"/>
        <v>-177</v>
      </c>
    </row>
    <row r="1000" spans="1:6" hidden="1">
      <c r="A1000" s="249" t="s">
        <v>906</v>
      </c>
      <c r="B1000" s="247"/>
      <c r="C1000" s="247">
        <v>190</v>
      </c>
      <c r="D1000" s="248">
        <f t="shared" si="47"/>
        <v>0</v>
      </c>
      <c r="E1000" s="315">
        <f t="shared" si="45"/>
        <v>-1</v>
      </c>
      <c r="F1000" s="316">
        <f t="shared" si="46"/>
        <v>-190</v>
      </c>
    </row>
    <row r="1001" spans="1:6">
      <c r="A1001" s="249" t="s">
        <v>907</v>
      </c>
      <c r="B1001" s="247">
        <v>24</v>
      </c>
      <c r="C1001" s="247">
        <v>72</v>
      </c>
      <c r="D1001" s="248">
        <f t="shared" si="47"/>
        <v>0.33300000000000002</v>
      </c>
      <c r="E1001" s="315">
        <f t="shared" si="45"/>
        <v>-0.66700000000000004</v>
      </c>
      <c r="F1001" s="316">
        <f t="shared" si="46"/>
        <v>-48</v>
      </c>
    </row>
    <row r="1002" spans="1:6" hidden="1">
      <c r="A1002" s="249" t="s">
        <v>908</v>
      </c>
      <c r="B1002" s="247"/>
      <c r="C1002" s="247"/>
      <c r="D1002" s="248"/>
      <c r="E1002" s="315">
        <f t="shared" si="45"/>
        <v>-1</v>
      </c>
      <c r="F1002" s="316">
        <f t="shared" si="46"/>
        <v>0</v>
      </c>
    </row>
    <row r="1003" spans="1:6" hidden="1">
      <c r="A1003" s="249" t="s">
        <v>909</v>
      </c>
      <c r="B1003" s="247"/>
      <c r="C1003" s="247"/>
      <c r="D1003" s="248"/>
      <c r="E1003" s="315">
        <f t="shared" si="45"/>
        <v>-1</v>
      </c>
      <c r="F1003" s="316">
        <f t="shared" si="46"/>
        <v>0</v>
      </c>
    </row>
    <row r="1004" spans="1:6" hidden="1">
      <c r="A1004" s="249" t="s">
        <v>910</v>
      </c>
      <c r="B1004" s="247">
        <v>473</v>
      </c>
      <c r="C1004" s="247"/>
      <c r="D1004" s="248"/>
      <c r="E1004" s="315">
        <f t="shared" si="45"/>
        <v>-1</v>
      </c>
      <c r="F1004" s="316">
        <f t="shared" si="46"/>
        <v>473</v>
      </c>
    </row>
    <row r="1005" spans="1:6" hidden="1">
      <c r="A1005" s="249" t="s">
        <v>911</v>
      </c>
      <c r="B1005" s="247"/>
      <c r="C1005" s="247"/>
      <c r="D1005" s="248"/>
      <c r="E1005" s="315">
        <f t="shared" si="45"/>
        <v>-1</v>
      </c>
      <c r="F1005" s="316">
        <f t="shared" si="46"/>
        <v>0</v>
      </c>
    </row>
    <row r="1006" spans="1:6" hidden="1">
      <c r="A1006" s="249" t="s">
        <v>912</v>
      </c>
      <c r="B1006" s="247"/>
      <c r="C1006" s="247"/>
      <c r="D1006" s="248"/>
      <c r="E1006" s="315">
        <f t="shared" si="45"/>
        <v>-1</v>
      </c>
      <c r="F1006" s="316">
        <f t="shared" si="46"/>
        <v>0</v>
      </c>
    </row>
    <row r="1007" spans="1:6" hidden="1">
      <c r="A1007" s="249" t="s">
        <v>913</v>
      </c>
      <c r="B1007" s="247"/>
      <c r="C1007" s="247"/>
      <c r="D1007" s="248"/>
      <c r="E1007" s="315">
        <f t="shared" si="45"/>
        <v>-1</v>
      </c>
      <c r="F1007" s="316">
        <f t="shared" si="46"/>
        <v>0</v>
      </c>
    </row>
    <row r="1008" spans="1:6" hidden="1">
      <c r="A1008" s="249" t="s">
        <v>914</v>
      </c>
      <c r="B1008" s="247"/>
      <c r="C1008" s="247"/>
      <c r="D1008" s="248"/>
      <c r="E1008" s="315">
        <f t="shared" si="45"/>
        <v>-1</v>
      </c>
      <c r="F1008" s="316">
        <f t="shared" si="46"/>
        <v>0</v>
      </c>
    </row>
    <row r="1009" spans="1:6" hidden="1">
      <c r="A1009" s="249" t="s">
        <v>915</v>
      </c>
      <c r="B1009" s="247">
        <v>850</v>
      </c>
      <c r="C1009" s="247"/>
      <c r="D1009" s="248"/>
      <c r="E1009" s="315">
        <f t="shared" si="45"/>
        <v>-1</v>
      </c>
      <c r="F1009" s="316">
        <f t="shared" si="46"/>
        <v>850</v>
      </c>
    </row>
    <row r="1010" spans="1:6" hidden="1">
      <c r="A1010" s="249" t="s">
        <v>916</v>
      </c>
      <c r="B1010" s="247"/>
      <c r="C1010" s="247"/>
      <c r="D1010" s="248"/>
      <c r="E1010" s="315">
        <f t="shared" si="45"/>
        <v>-1</v>
      </c>
      <c r="F1010" s="316">
        <f t="shared" si="46"/>
        <v>0</v>
      </c>
    </row>
    <row r="1011" spans="1:6" hidden="1">
      <c r="A1011" s="249" t="s">
        <v>917</v>
      </c>
      <c r="B1011" s="247">
        <v>850</v>
      </c>
      <c r="C1011" s="247"/>
      <c r="D1011" s="248"/>
      <c r="E1011" s="315">
        <f t="shared" si="45"/>
        <v>-1</v>
      </c>
      <c r="F1011" s="316">
        <f t="shared" si="46"/>
        <v>850</v>
      </c>
    </row>
    <row r="1012" spans="1:6">
      <c r="A1012" s="249" t="s">
        <v>918</v>
      </c>
      <c r="B1012" s="247">
        <v>14211</v>
      </c>
      <c r="C1012" s="247">
        <v>25258</v>
      </c>
      <c r="D1012" s="248">
        <f t="shared" si="47"/>
        <v>0.56299999999999994</v>
      </c>
      <c r="E1012" s="315">
        <f t="shared" si="45"/>
        <v>-0.437</v>
      </c>
      <c r="F1012" s="316">
        <f t="shared" si="46"/>
        <v>-11047</v>
      </c>
    </row>
    <row r="1013" spans="1:6">
      <c r="A1013" s="249" t="s">
        <v>919</v>
      </c>
      <c r="B1013" s="247">
        <v>7799</v>
      </c>
      <c r="C1013" s="247">
        <v>20702</v>
      </c>
      <c r="D1013" s="248">
        <f t="shared" si="47"/>
        <v>0.377</v>
      </c>
      <c r="E1013" s="315">
        <f t="shared" si="45"/>
        <v>-0.623</v>
      </c>
      <c r="F1013" s="316">
        <f t="shared" si="46"/>
        <v>-12903</v>
      </c>
    </row>
    <row r="1014" spans="1:6">
      <c r="A1014" s="249" t="s">
        <v>137</v>
      </c>
      <c r="B1014" s="247">
        <v>297</v>
      </c>
      <c r="C1014" s="247">
        <v>302</v>
      </c>
      <c r="D1014" s="248">
        <f t="shared" si="47"/>
        <v>0.98299999999999998</v>
      </c>
      <c r="E1014" s="315">
        <f t="shared" si="45"/>
        <v>-1.7000000000000001E-2</v>
      </c>
      <c r="F1014" s="316">
        <f t="shared" si="46"/>
        <v>-5</v>
      </c>
    </row>
    <row r="1015" spans="1:6" hidden="1">
      <c r="A1015" s="249" t="s">
        <v>138</v>
      </c>
      <c r="B1015" s="247"/>
      <c r="C1015" s="247"/>
      <c r="D1015" s="248"/>
      <c r="E1015" s="315">
        <f t="shared" si="45"/>
        <v>-1</v>
      </c>
      <c r="F1015" s="316">
        <f t="shared" si="46"/>
        <v>0</v>
      </c>
    </row>
    <row r="1016" spans="1:6" hidden="1">
      <c r="A1016" s="249" t="s">
        <v>139</v>
      </c>
      <c r="B1016" s="247"/>
      <c r="C1016" s="247"/>
      <c r="D1016" s="248"/>
      <c r="E1016" s="315">
        <f t="shared" si="45"/>
        <v>-1</v>
      </c>
      <c r="F1016" s="316">
        <f t="shared" si="46"/>
        <v>0</v>
      </c>
    </row>
    <row r="1017" spans="1:6">
      <c r="A1017" s="249" t="s">
        <v>920</v>
      </c>
      <c r="B1017" s="247">
        <v>6535</v>
      </c>
      <c r="C1017" s="247">
        <v>19650</v>
      </c>
      <c r="D1017" s="248">
        <f t="shared" si="47"/>
        <v>0.33300000000000002</v>
      </c>
      <c r="E1017" s="315">
        <f t="shared" si="45"/>
        <v>-0.66700000000000004</v>
      </c>
      <c r="F1017" s="316">
        <f t="shared" si="46"/>
        <v>-13115</v>
      </c>
    </row>
    <row r="1018" spans="1:6" hidden="1">
      <c r="A1018" s="249" t="s">
        <v>921</v>
      </c>
      <c r="B1018" s="247">
        <v>171</v>
      </c>
      <c r="C1018" s="247"/>
      <c r="D1018" s="248"/>
      <c r="E1018" s="315">
        <f t="shared" si="45"/>
        <v>-1</v>
      </c>
      <c r="F1018" s="316">
        <f t="shared" si="46"/>
        <v>171</v>
      </c>
    </row>
    <row r="1019" spans="1:6" hidden="1">
      <c r="A1019" s="249" t="s">
        <v>922</v>
      </c>
      <c r="B1019" s="247"/>
      <c r="C1019" s="247"/>
      <c r="D1019" s="248"/>
      <c r="E1019" s="315">
        <f t="shared" si="45"/>
        <v>-1</v>
      </c>
      <c r="F1019" s="316">
        <f t="shared" si="46"/>
        <v>0</v>
      </c>
    </row>
    <row r="1020" spans="1:6" hidden="1">
      <c r="A1020" s="249" t="s">
        <v>923</v>
      </c>
      <c r="B1020" s="247"/>
      <c r="C1020" s="247"/>
      <c r="D1020" s="248"/>
      <c r="E1020" s="315">
        <f t="shared" si="45"/>
        <v>-1</v>
      </c>
      <c r="F1020" s="316">
        <f t="shared" si="46"/>
        <v>0</v>
      </c>
    </row>
    <row r="1021" spans="1:6" hidden="1">
      <c r="A1021" s="249" t="s">
        <v>924</v>
      </c>
      <c r="B1021" s="247"/>
      <c r="C1021" s="247"/>
      <c r="D1021" s="248"/>
      <c r="E1021" s="315">
        <f t="shared" si="45"/>
        <v>-1</v>
      </c>
      <c r="F1021" s="316">
        <f t="shared" si="46"/>
        <v>0</v>
      </c>
    </row>
    <row r="1022" spans="1:6" hidden="1">
      <c r="A1022" s="249" t="s">
        <v>925</v>
      </c>
      <c r="B1022" s="247"/>
      <c r="C1022" s="247"/>
      <c r="D1022" s="248"/>
      <c r="E1022" s="315">
        <f t="shared" si="45"/>
        <v>-1</v>
      </c>
      <c r="F1022" s="316">
        <f t="shared" si="46"/>
        <v>0</v>
      </c>
    </row>
    <row r="1023" spans="1:6" hidden="1">
      <c r="A1023" s="249" t="s">
        <v>926</v>
      </c>
      <c r="B1023" s="247"/>
      <c r="C1023" s="247"/>
      <c r="D1023" s="248"/>
      <c r="E1023" s="315">
        <f t="shared" si="45"/>
        <v>-1</v>
      </c>
      <c r="F1023" s="316">
        <f t="shared" si="46"/>
        <v>0</v>
      </c>
    </row>
    <row r="1024" spans="1:6" hidden="1">
      <c r="A1024" s="249" t="s">
        <v>927</v>
      </c>
      <c r="B1024" s="247"/>
      <c r="C1024" s="247"/>
      <c r="D1024" s="248"/>
      <c r="E1024" s="315">
        <f t="shared" si="45"/>
        <v>-1</v>
      </c>
      <c r="F1024" s="316">
        <f t="shared" si="46"/>
        <v>0</v>
      </c>
    </row>
    <row r="1025" spans="1:6" hidden="1">
      <c r="A1025" s="249" t="s">
        <v>928</v>
      </c>
      <c r="B1025" s="247"/>
      <c r="C1025" s="247"/>
      <c r="D1025" s="248"/>
      <c r="E1025" s="315">
        <f t="shared" si="45"/>
        <v>-1</v>
      </c>
      <c r="F1025" s="316">
        <f t="shared" si="46"/>
        <v>0</v>
      </c>
    </row>
    <row r="1026" spans="1:6" hidden="1">
      <c r="A1026" s="249" t="s">
        <v>929</v>
      </c>
      <c r="B1026" s="247"/>
      <c r="C1026" s="247"/>
      <c r="D1026" s="248"/>
      <c r="E1026" s="315">
        <f t="shared" si="45"/>
        <v>-1</v>
      </c>
      <c r="F1026" s="316">
        <f t="shared" si="46"/>
        <v>0</v>
      </c>
    </row>
    <row r="1027" spans="1:6" hidden="1">
      <c r="A1027" s="249" t="s">
        <v>930</v>
      </c>
      <c r="B1027" s="247"/>
      <c r="C1027" s="247"/>
      <c r="D1027" s="248"/>
      <c r="E1027" s="315">
        <f t="shared" si="45"/>
        <v>-1</v>
      </c>
      <c r="F1027" s="316">
        <f t="shared" si="46"/>
        <v>0</v>
      </c>
    </row>
    <row r="1028" spans="1:6" hidden="1">
      <c r="A1028" s="249" t="s">
        <v>931</v>
      </c>
      <c r="B1028" s="247"/>
      <c r="C1028" s="247"/>
      <c r="D1028" s="248"/>
      <c r="E1028" s="315">
        <f t="shared" si="45"/>
        <v>-1</v>
      </c>
      <c r="F1028" s="316">
        <f t="shared" si="46"/>
        <v>0</v>
      </c>
    </row>
    <row r="1029" spans="1:6" hidden="1">
      <c r="A1029" s="249" t="s">
        <v>932</v>
      </c>
      <c r="B1029" s="247"/>
      <c r="C1029" s="247"/>
      <c r="D1029" s="248"/>
      <c r="E1029" s="315">
        <f t="shared" si="45"/>
        <v>-1</v>
      </c>
      <c r="F1029" s="316">
        <f t="shared" si="46"/>
        <v>0</v>
      </c>
    </row>
    <row r="1030" spans="1:6" hidden="1">
      <c r="A1030" s="249" t="s">
        <v>933</v>
      </c>
      <c r="B1030" s="247"/>
      <c r="C1030" s="247"/>
      <c r="D1030" s="248"/>
      <c r="E1030" s="315">
        <f t="shared" si="45"/>
        <v>-1</v>
      </c>
      <c r="F1030" s="316">
        <f t="shared" si="46"/>
        <v>0</v>
      </c>
    </row>
    <row r="1031" spans="1:6" hidden="1">
      <c r="A1031" s="249" t="s">
        <v>934</v>
      </c>
      <c r="B1031" s="247"/>
      <c r="C1031" s="247"/>
      <c r="D1031" s="248"/>
      <c r="E1031" s="315">
        <f t="shared" ref="E1031:E1094" si="48">D1031-1</f>
        <v>-1</v>
      </c>
      <c r="F1031" s="316">
        <f t="shared" ref="F1031:F1094" si="49">B1031-C1031</f>
        <v>0</v>
      </c>
    </row>
    <row r="1032" spans="1:6" hidden="1">
      <c r="A1032" s="249" t="s">
        <v>935</v>
      </c>
      <c r="B1032" s="247"/>
      <c r="C1032" s="247"/>
      <c r="D1032" s="248"/>
      <c r="E1032" s="315">
        <f t="shared" si="48"/>
        <v>-1</v>
      </c>
      <c r="F1032" s="316">
        <f t="shared" si="49"/>
        <v>0</v>
      </c>
    </row>
    <row r="1033" spans="1:6" hidden="1">
      <c r="A1033" s="249" t="s">
        <v>936</v>
      </c>
      <c r="B1033" s="247"/>
      <c r="C1033" s="247"/>
      <c r="D1033" s="248"/>
      <c r="E1033" s="315">
        <f t="shared" si="48"/>
        <v>-1</v>
      </c>
      <c r="F1033" s="316">
        <f t="shared" si="49"/>
        <v>0</v>
      </c>
    </row>
    <row r="1034" spans="1:6" hidden="1">
      <c r="A1034" s="249" t="s">
        <v>937</v>
      </c>
      <c r="B1034" s="247"/>
      <c r="C1034" s="247"/>
      <c r="D1034" s="248"/>
      <c r="E1034" s="315">
        <f t="shared" si="48"/>
        <v>-1</v>
      </c>
      <c r="F1034" s="316">
        <f t="shared" si="49"/>
        <v>0</v>
      </c>
    </row>
    <row r="1035" spans="1:6">
      <c r="A1035" s="249" t="s">
        <v>938</v>
      </c>
      <c r="B1035" s="247">
        <v>796</v>
      </c>
      <c r="C1035" s="247">
        <v>750</v>
      </c>
      <c r="D1035" s="248">
        <f t="shared" ref="D1035:D1086" si="50">B1035/C1035</f>
        <v>1.0609999999999999</v>
      </c>
      <c r="E1035" s="315">
        <f t="shared" si="48"/>
        <v>6.0999999999999999E-2</v>
      </c>
      <c r="F1035" s="316">
        <f t="shared" si="49"/>
        <v>46</v>
      </c>
    </row>
    <row r="1036" spans="1:6" hidden="1">
      <c r="A1036" s="249" t="s">
        <v>939</v>
      </c>
      <c r="B1036" s="247"/>
      <c r="C1036" s="247">
        <v>2231</v>
      </c>
      <c r="D1036" s="248">
        <f t="shared" si="50"/>
        <v>0</v>
      </c>
      <c r="E1036" s="315">
        <f t="shared" si="48"/>
        <v>-1</v>
      </c>
      <c r="F1036" s="316">
        <f t="shared" si="49"/>
        <v>-2231</v>
      </c>
    </row>
    <row r="1037" spans="1:6" hidden="1">
      <c r="A1037" s="249" t="s">
        <v>137</v>
      </c>
      <c r="B1037" s="247"/>
      <c r="C1037" s="247"/>
      <c r="D1037" s="248"/>
      <c r="E1037" s="315">
        <f t="shared" si="48"/>
        <v>-1</v>
      </c>
      <c r="F1037" s="316">
        <f t="shared" si="49"/>
        <v>0</v>
      </c>
    </row>
    <row r="1038" spans="1:6" hidden="1">
      <c r="A1038" s="249" t="s">
        <v>138</v>
      </c>
      <c r="B1038" s="247"/>
      <c r="C1038" s="247"/>
      <c r="D1038" s="248"/>
      <c r="E1038" s="315">
        <f t="shared" si="48"/>
        <v>-1</v>
      </c>
      <c r="F1038" s="316">
        <f t="shared" si="49"/>
        <v>0</v>
      </c>
    </row>
    <row r="1039" spans="1:6" hidden="1">
      <c r="A1039" s="249" t="s">
        <v>139</v>
      </c>
      <c r="B1039" s="247"/>
      <c r="C1039" s="247"/>
      <c r="D1039" s="248"/>
      <c r="E1039" s="315">
        <f t="shared" si="48"/>
        <v>-1</v>
      </c>
      <c r="F1039" s="316">
        <f t="shared" si="49"/>
        <v>0</v>
      </c>
    </row>
    <row r="1040" spans="1:6" hidden="1">
      <c r="A1040" s="249" t="s">
        <v>940</v>
      </c>
      <c r="B1040" s="247"/>
      <c r="C1040" s="247"/>
      <c r="D1040" s="248"/>
      <c r="E1040" s="315">
        <f t="shared" si="48"/>
        <v>-1</v>
      </c>
      <c r="F1040" s="316">
        <f t="shared" si="49"/>
        <v>0</v>
      </c>
    </row>
    <row r="1041" spans="1:6" hidden="1">
      <c r="A1041" s="249" t="s">
        <v>941</v>
      </c>
      <c r="B1041" s="247"/>
      <c r="C1041" s="247"/>
      <c r="D1041" s="248"/>
      <c r="E1041" s="315">
        <f t="shared" si="48"/>
        <v>-1</v>
      </c>
      <c r="F1041" s="316">
        <f t="shared" si="49"/>
        <v>0</v>
      </c>
    </row>
    <row r="1042" spans="1:6" hidden="1">
      <c r="A1042" s="249" t="s">
        <v>942</v>
      </c>
      <c r="B1042" s="247"/>
      <c r="C1042" s="247"/>
      <c r="D1042" s="248"/>
      <c r="E1042" s="315">
        <f t="shared" si="48"/>
        <v>-1</v>
      </c>
      <c r="F1042" s="316">
        <f t="shared" si="49"/>
        <v>0</v>
      </c>
    </row>
    <row r="1043" spans="1:6" hidden="1">
      <c r="A1043" s="249" t="s">
        <v>943</v>
      </c>
      <c r="B1043" s="247"/>
      <c r="C1043" s="247"/>
      <c r="D1043" s="248"/>
      <c r="E1043" s="315">
        <f t="shared" si="48"/>
        <v>-1</v>
      </c>
      <c r="F1043" s="316">
        <f t="shared" si="49"/>
        <v>0</v>
      </c>
    </row>
    <row r="1044" spans="1:6" hidden="1">
      <c r="A1044" s="249" t="s">
        <v>944</v>
      </c>
      <c r="B1044" s="247"/>
      <c r="C1044" s="247"/>
      <c r="D1044" s="248"/>
      <c r="E1044" s="315">
        <f t="shared" si="48"/>
        <v>-1</v>
      </c>
      <c r="F1044" s="316">
        <f t="shared" si="49"/>
        <v>0</v>
      </c>
    </row>
    <row r="1045" spans="1:6" hidden="1">
      <c r="A1045" s="249" t="s">
        <v>945</v>
      </c>
      <c r="B1045" s="247"/>
      <c r="C1045" s="247">
        <v>2231</v>
      </c>
      <c r="D1045" s="248">
        <f t="shared" si="50"/>
        <v>0</v>
      </c>
      <c r="E1045" s="315">
        <f t="shared" si="48"/>
        <v>-1</v>
      </c>
      <c r="F1045" s="316">
        <f t="shared" si="49"/>
        <v>-2231</v>
      </c>
    </row>
    <row r="1046" spans="1:6" hidden="1">
      <c r="A1046" s="249" t="s">
        <v>946</v>
      </c>
      <c r="B1046" s="247"/>
      <c r="C1046" s="247"/>
      <c r="D1046" s="248"/>
      <c r="E1046" s="315">
        <f t="shared" si="48"/>
        <v>-1</v>
      </c>
      <c r="F1046" s="316">
        <f t="shared" si="49"/>
        <v>0</v>
      </c>
    </row>
    <row r="1047" spans="1:6" hidden="1">
      <c r="A1047" s="249" t="s">
        <v>137</v>
      </c>
      <c r="B1047" s="247"/>
      <c r="C1047" s="247"/>
      <c r="D1047" s="248"/>
      <c r="E1047" s="315">
        <f t="shared" si="48"/>
        <v>-1</v>
      </c>
      <c r="F1047" s="316">
        <f t="shared" si="49"/>
        <v>0</v>
      </c>
    </row>
    <row r="1048" spans="1:6" hidden="1">
      <c r="A1048" s="249" t="s">
        <v>138</v>
      </c>
      <c r="B1048" s="247"/>
      <c r="C1048" s="247"/>
      <c r="D1048" s="248"/>
      <c r="E1048" s="315">
        <f t="shared" si="48"/>
        <v>-1</v>
      </c>
      <c r="F1048" s="316">
        <f t="shared" si="49"/>
        <v>0</v>
      </c>
    </row>
    <row r="1049" spans="1:6" hidden="1">
      <c r="A1049" s="249" t="s">
        <v>139</v>
      </c>
      <c r="B1049" s="247"/>
      <c r="C1049" s="247"/>
      <c r="D1049" s="248"/>
      <c r="E1049" s="315">
        <f t="shared" si="48"/>
        <v>-1</v>
      </c>
      <c r="F1049" s="316">
        <f t="shared" si="49"/>
        <v>0</v>
      </c>
    </row>
    <row r="1050" spans="1:6" hidden="1">
      <c r="A1050" s="249" t="s">
        <v>947</v>
      </c>
      <c r="B1050" s="247"/>
      <c r="C1050" s="247"/>
      <c r="D1050" s="248"/>
      <c r="E1050" s="315">
        <f t="shared" si="48"/>
        <v>-1</v>
      </c>
      <c r="F1050" s="316">
        <f t="shared" si="49"/>
        <v>0</v>
      </c>
    </row>
    <row r="1051" spans="1:6" hidden="1">
      <c r="A1051" s="249" t="s">
        <v>948</v>
      </c>
      <c r="B1051" s="247"/>
      <c r="C1051" s="247"/>
      <c r="D1051" s="248"/>
      <c r="E1051" s="315">
        <f t="shared" si="48"/>
        <v>-1</v>
      </c>
      <c r="F1051" s="316">
        <f t="shared" si="49"/>
        <v>0</v>
      </c>
    </row>
    <row r="1052" spans="1:6" hidden="1">
      <c r="A1052" s="249" t="s">
        <v>949</v>
      </c>
      <c r="B1052" s="247"/>
      <c r="C1052" s="247"/>
      <c r="D1052" s="248"/>
      <c r="E1052" s="315">
        <f t="shared" si="48"/>
        <v>-1</v>
      </c>
      <c r="F1052" s="316">
        <f t="shared" si="49"/>
        <v>0</v>
      </c>
    </row>
    <row r="1053" spans="1:6" hidden="1">
      <c r="A1053" s="249" t="s">
        <v>950</v>
      </c>
      <c r="B1053" s="247"/>
      <c r="C1053" s="247"/>
      <c r="D1053" s="248"/>
      <c r="E1053" s="315">
        <f t="shared" si="48"/>
        <v>-1</v>
      </c>
      <c r="F1053" s="316">
        <f t="shared" si="49"/>
        <v>0</v>
      </c>
    </row>
    <row r="1054" spans="1:6" hidden="1">
      <c r="A1054" s="249" t="s">
        <v>951</v>
      </c>
      <c r="B1054" s="247"/>
      <c r="C1054" s="247"/>
      <c r="D1054" s="248"/>
      <c r="E1054" s="315">
        <f t="shared" si="48"/>
        <v>-1</v>
      </c>
      <c r="F1054" s="316">
        <f t="shared" si="49"/>
        <v>0</v>
      </c>
    </row>
    <row r="1055" spans="1:6" hidden="1">
      <c r="A1055" s="249" t="s">
        <v>952</v>
      </c>
      <c r="B1055" s="247"/>
      <c r="C1055" s="247"/>
      <c r="D1055" s="248"/>
      <c r="E1055" s="315">
        <f t="shared" si="48"/>
        <v>-1</v>
      </c>
      <c r="F1055" s="316">
        <f t="shared" si="49"/>
        <v>0</v>
      </c>
    </row>
    <row r="1056" spans="1:6">
      <c r="A1056" s="249" t="s">
        <v>953</v>
      </c>
      <c r="B1056" s="247">
        <v>524</v>
      </c>
      <c r="C1056" s="247">
        <v>672</v>
      </c>
      <c r="D1056" s="248">
        <f t="shared" si="50"/>
        <v>0.78</v>
      </c>
      <c r="E1056" s="315">
        <f t="shared" si="48"/>
        <v>-0.22</v>
      </c>
      <c r="F1056" s="316">
        <f t="shared" si="49"/>
        <v>-148</v>
      </c>
    </row>
    <row r="1057" spans="1:6">
      <c r="A1057" s="249" t="s">
        <v>954</v>
      </c>
      <c r="B1057" s="247">
        <v>55</v>
      </c>
      <c r="C1057" s="247">
        <v>200</v>
      </c>
      <c r="D1057" s="248">
        <f t="shared" si="50"/>
        <v>0.27500000000000002</v>
      </c>
      <c r="E1057" s="315">
        <f t="shared" si="48"/>
        <v>-0.72499999999999998</v>
      </c>
      <c r="F1057" s="316">
        <f t="shared" si="49"/>
        <v>-145</v>
      </c>
    </row>
    <row r="1058" spans="1:6">
      <c r="A1058" s="249" t="s">
        <v>955</v>
      </c>
      <c r="B1058" s="247">
        <v>89</v>
      </c>
      <c r="C1058" s="247">
        <v>207</v>
      </c>
      <c r="D1058" s="248">
        <f t="shared" si="50"/>
        <v>0.43</v>
      </c>
      <c r="E1058" s="315">
        <f t="shared" si="48"/>
        <v>-0.56999999999999995</v>
      </c>
      <c r="F1058" s="316">
        <f t="shared" si="49"/>
        <v>-118</v>
      </c>
    </row>
    <row r="1059" spans="1:6">
      <c r="A1059" s="249" t="s">
        <v>956</v>
      </c>
      <c r="B1059" s="247">
        <v>33</v>
      </c>
      <c r="C1059" s="247">
        <v>55</v>
      </c>
      <c r="D1059" s="248">
        <f t="shared" si="50"/>
        <v>0.6</v>
      </c>
      <c r="E1059" s="315">
        <f t="shared" si="48"/>
        <v>-0.4</v>
      </c>
      <c r="F1059" s="316">
        <f t="shared" si="49"/>
        <v>-22</v>
      </c>
    </row>
    <row r="1060" spans="1:6">
      <c r="A1060" s="249" t="s">
        <v>957</v>
      </c>
      <c r="B1060" s="247">
        <v>347</v>
      </c>
      <c r="C1060" s="247">
        <v>210</v>
      </c>
      <c r="D1060" s="248">
        <f t="shared" si="50"/>
        <v>1.6519999999999999</v>
      </c>
      <c r="E1060" s="315">
        <f t="shared" si="48"/>
        <v>0.65200000000000002</v>
      </c>
      <c r="F1060" s="316">
        <f t="shared" si="49"/>
        <v>137</v>
      </c>
    </row>
    <row r="1061" spans="1:6" hidden="1">
      <c r="A1061" s="249" t="s">
        <v>958</v>
      </c>
      <c r="B1061" s="247"/>
      <c r="C1061" s="247"/>
      <c r="D1061" s="248"/>
      <c r="E1061" s="315">
        <f t="shared" si="48"/>
        <v>-1</v>
      </c>
      <c r="F1061" s="316">
        <f t="shared" si="49"/>
        <v>0</v>
      </c>
    </row>
    <row r="1062" spans="1:6" hidden="1">
      <c r="A1062" s="249" t="s">
        <v>137</v>
      </c>
      <c r="B1062" s="247"/>
      <c r="C1062" s="247"/>
      <c r="D1062" s="248"/>
      <c r="E1062" s="315">
        <f t="shared" si="48"/>
        <v>-1</v>
      </c>
      <c r="F1062" s="316">
        <f t="shared" si="49"/>
        <v>0</v>
      </c>
    </row>
    <row r="1063" spans="1:6" hidden="1">
      <c r="A1063" s="249" t="s">
        <v>138</v>
      </c>
      <c r="B1063" s="247"/>
      <c r="C1063" s="247"/>
      <c r="D1063" s="248"/>
      <c r="E1063" s="315">
        <f t="shared" si="48"/>
        <v>-1</v>
      </c>
      <c r="F1063" s="316">
        <f t="shared" si="49"/>
        <v>0</v>
      </c>
    </row>
    <row r="1064" spans="1:6" hidden="1">
      <c r="A1064" s="249" t="s">
        <v>139</v>
      </c>
      <c r="B1064" s="247"/>
      <c r="C1064" s="247"/>
      <c r="D1064" s="248"/>
      <c r="E1064" s="315">
        <f t="shared" si="48"/>
        <v>-1</v>
      </c>
      <c r="F1064" s="316">
        <f t="shared" si="49"/>
        <v>0</v>
      </c>
    </row>
    <row r="1065" spans="1:6" hidden="1">
      <c r="A1065" s="249" t="s">
        <v>944</v>
      </c>
      <c r="B1065" s="247"/>
      <c r="C1065" s="247"/>
      <c r="D1065" s="248"/>
      <c r="E1065" s="315">
        <f t="shared" si="48"/>
        <v>-1</v>
      </c>
      <c r="F1065" s="316">
        <f t="shared" si="49"/>
        <v>0</v>
      </c>
    </row>
    <row r="1066" spans="1:6" hidden="1">
      <c r="A1066" s="249" t="s">
        <v>959</v>
      </c>
      <c r="B1066" s="247"/>
      <c r="C1066" s="247"/>
      <c r="D1066" s="248"/>
      <c r="E1066" s="315">
        <f t="shared" si="48"/>
        <v>-1</v>
      </c>
      <c r="F1066" s="316">
        <f t="shared" si="49"/>
        <v>0</v>
      </c>
    </row>
    <row r="1067" spans="1:6" hidden="1">
      <c r="A1067" s="249" t="s">
        <v>960</v>
      </c>
      <c r="B1067" s="247"/>
      <c r="C1067" s="247"/>
      <c r="D1067" s="248"/>
      <c r="E1067" s="315">
        <f t="shared" si="48"/>
        <v>-1</v>
      </c>
      <c r="F1067" s="316">
        <f t="shared" si="49"/>
        <v>0</v>
      </c>
    </row>
    <row r="1068" spans="1:6">
      <c r="A1068" s="249" t="s">
        <v>961</v>
      </c>
      <c r="B1068" s="247">
        <v>5668</v>
      </c>
      <c r="C1068" s="247">
        <v>1252</v>
      </c>
      <c r="D1068" s="248">
        <f t="shared" si="50"/>
        <v>4.5270000000000001</v>
      </c>
      <c r="E1068" s="315">
        <f t="shared" si="48"/>
        <v>3.5270000000000001</v>
      </c>
      <c r="F1068" s="316">
        <f t="shared" si="49"/>
        <v>4416</v>
      </c>
    </row>
    <row r="1069" spans="1:6">
      <c r="A1069" s="249" t="s">
        <v>962</v>
      </c>
      <c r="B1069" s="247">
        <v>2826</v>
      </c>
      <c r="C1069" s="247">
        <v>1252</v>
      </c>
      <c r="D1069" s="248">
        <f t="shared" si="50"/>
        <v>2.2570000000000001</v>
      </c>
      <c r="E1069" s="315">
        <f t="shared" si="48"/>
        <v>1.2569999999999999</v>
      </c>
      <c r="F1069" s="316">
        <f t="shared" si="49"/>
        <v>1574</v>
      </c>
    </row>
    <row r="1070" spans="1:6" hidden="1">
      <c r="A1070" s="249" t="s">
        <v>963</v>
      </c>
      <c r="B1070" s="247">
        <v>2842</v>
      </c>
      <c r="C1070" s="247"/>
      <c r="D1070" s="248"/>
      <c r="E1070" s="315">
        <f t="shared" si="48"/>
        <v>-1</v>
      </c>
      <c r="F1070" s="316">
        <f t="shared" si="49"/>
        <v>2842</v>
      </c>
    </row>
    <row r="1071" spans="1:6" hidden="1">
      <c r="A1071" s="249" t="s">
        <v>964</v>
      </c>
      <c r="B1071" s="247"/>
      <c r="C1071" s="247"/>
      <c r="D1071" s="248"/>
      <c r="E1071" s="315">
        <f t="shared" si="48"/>
        <v>-1</v>
      </c>
      <c r="F1071" s="316">
        <f t="shared" si="49"/>
        <v>0</v>
      </c>
    </row>
    <row r="1072" spans="1:6" hidden="1">
      <c r="A1072" s="249" t="s">
        <v>965</v>
      </c>
      <c r="B1072" s="247"/>
      <c r="C1072" s="247"/>
      <c r="D1072" s="248"/>
      <c r="E1072" s="315">
        <f t="shared" si="48"/>
        <v>-1</v>
      </c>
      <c r="F1072" s="316">
        <f t="shared" si="49"/>
        <v>0</v>
      </c>
    </row>
    <row r="1073" spans="1:6">
      <c r="A1073" s="249" t="s">
        <v>966</v>
      </c>
      <c r="B1073" s="247">
        <v>220</v>
      </c>
      <c r="C1073" s="247">
        <v>401</v>
      </c>
      <c r="D1073" s="248">
        <f t="shared" si="50"/>
        <v>0.54900000000000004</v>
      </c>
      <c r="E1073" s="315">
        <f t="shared" si="48"/>
        <v>-0.45100000000000001</v>
      </c>
      <c r="F1073" s="316">
        <f t="shared" si="49"/>
        <v>-181</v>
      </c>
    </row>
    <row r="1074" spans="1:6">
      <c r="A1074" s="249" t="s">
        <v>967</v>
      </c>
      <c r="B1074" s="247">
        <v>220</v>
      </c>
      <c r="C1074" s="247">
        <v>300</v>
      </c>
      <c r="D1074" s="248">
        <f t="shared" si="50"/>
        <v>0.73299999999999998</v>
      </c>
      <c r="E1074" s="315">
        <f t="shared" si="48"/>
        <v>-0.26700000000000002</v>
      </c>
      <c r="F1074" s="316">
        <f t="shared" si="49"/>
        <v>-80</v>
      </c>
    </row>
    <row r="1075" spans="1:6" hidden="1">
      <c r="A1075" s="249" t="s">
        <v>968</v>
      </c>
      <c r="B1075" s="247"/>
      <c r="C1075" s="247">
        <v>101</v>
      </c>
      <c r="D1075" s="248">
        <f t="shared" si="50"/>
        <v>0</v>
      </c>
      <c r="E1075" s="315">
        <f t="shared" si="48"/>
        <v>-1</v>
      </c>
      <c r="F1075" s="316">
        <f t="shared" si="49"/>
        <v>-101</v>
      </c>
    </row>
    <row r="1076" spans="1:6">
      <c r="A1076" s="249" t="s">
        <v>969</v>
      </c>
      <c r="B1076" s="247">
        <v>2949</v>
      </c>
      <c r="C1076" s="247">
        <v>7361</v>
      </c>
      <c r="D1076" s="248">
        <f t="shared" si="50"/>
        <v>0.40100000000000002</v>
      </c>
      <c r="E1076" s="315">
        <f t="shared" si="48"/>
        <v>-0.59899999999999998</v>
      </c>
      <c r="F1076" s="316">
        <f t="shared" si="49"/>
        <v>-4412</v>
      </c>
    </row>
    <row r="1077" spans="1:6">
      <c r="A1077" s="249" t="s">
        <v>970</v>
      </c>
      <c r="B1077" s="247">
        <v>2037</v>
      </c>
      <c r="C1077" s="247">
        <v>7</v>
      </c>
      <c r="D1077" s="248">
        <f t="shared" si="50"/>
        <v>291</v>
      </c>
      <c r="E1077" s="315">
        <f t="shared" si="48"/>
        <v>290</v>
      </c>
      <c r="F1077" s="316">
        <f t="shared" si="49"/>
        <v>2030</v>
      </c>
    </row>
    <row r="1078" spans="1:6" hidden="1">
      <c r="A1078" s="249" t="s">
        <v>137</v>
      </c>
      <c r="B1078" s="247">
        <v>3</v>
      </c>
      <c r="C1078" s="247"/>
      <c r="D1078" s="248"/>
      <c r="E1078" s="315">
        <f t="shared" si="48"/>
        <v>-1</v>
      </c>
      <c r="F1078" s="316">
        <f t="shared" si="49"/>
        <v>3</v>
      </c>
    </row>
    <row r="1079" spans="1:6" hidden="1">
      <c r="A1079" s="249" t="s">
        <v>138</v>
      </c>
      <c r="B1079" s="247"/>
      <c r="C1079" s="247"/>
      <c r="D1079" s="248"/>
      <c r="E1079" s="315">
        <f t="shared" si="48"/>
        <v>-1</v>
      </c>
      <c r="F1079" s="316">
        <f t="shared" si="49"/>
        <v>0</v>
      </c>
    </row>
    <row r="1080" spans="1:6" hidden="1">
      <c r="A1080" s="249" t="s">
        <v>139</v>
      </c>
      <c r="B1080" s="247"/>
      <c r="C1080" s="247"/>
      <c r="D1080" s="248"/>
      <c r="E1080" s="315">
        <f t="shared" si="48"/>
        <v>-1</v>
      </c>
      <c r="F1080" s="316">
        <f t="shared" si="49"/>
        <v>0</v>
      </c>
    </row>
    <row r="1081" spans="1:6" hidden="1">
      <c r="A1081" s="249" t="s">
        <v>971</v>
      </c>
      <c r="B1081" s="247"/>
      <c r="C1081" s="247"/>
      <c r="D1081" s="248"/>
      <c r="E1081" s="315">
        <f t="shared" si="48"/>
        <v>-1</v>
      </c>
      <c r="F1081" s="316">
        <f t="shared" si="49"/>
        <v>0</v>
      </c>
    </row>
    <row r="1082" spans="1:6" hidden="1">
      <c r="A1082" s="249" t="s">
        <v>972</v>
      </c>
      <c r="B1082" s="247"/>
      <c r="C1082" s="247"/>
      <c r="D1082" s="248"/>
      <c r="E1082" s="315">
        <f t="shared" si="48"/>
        <v>-1</v>
      </c>
      <c r="F1082" s="316">
        <f t="shared" si="49"/>
        <v>0</v>
      </c>
    </row>
    <row r="1083" spans="1:6" hidden="1">
      <c r="A1083" s="249" t="s">
        <v>973</v>
      </c>
      <c r="B1083" s="247"/>
      <c r="C1083" s="247"/>
      <c r="D1083" s="248"/>
      <c r="E1083" s="315">
        <f t="shared" si="48"/>
        <v>-1</v>
      </c>
      <c r="F1083" s="316">
        <f t="shared" si="49"/>
        <v>0</v>
      </c>
    </row>
    <row r="1084" spans="1:6" hidden="1">
      <c r="A1084" s="249" t="s">
        <v>974</v>
      </c>
      <c r="B1084" s="247"/>
      <c r="C1084" s="247"/>
      <c r="D1084" s="248"/>
      <c r="E1084" s="315">
        <f t="shared" si="48"/>
        <v>-1</v>
      </c>
      <c r="F1084" s="316">
        <f t="shared" si="49"/>
        <v>0</v>
      </c>
    </row>
    <row r="1085" spans="1:6" hidden="1">
      <c r="A1085" s="249" t="s">
        <v>975</v>
      </c>
      <c r="B1085" s="247"/>
      <c r="C1085" s="247"/>
      <c r="D1085" s="248"/>
      <c r="E1085" s="315">
        <f t="shared" si="48"/>
        <v>-1</v>
      </c>
      <c r="F1085" s="316">
        <f t="shared" si="49"/>
        <v>0</v>
      </c>
    </row>
    <row r="1086" spans="1:6">
      <c r="A1086" s="249" t="s">
        <v>976</v>
      </c>
      <c r="B1086" s="247">
        <v>2034</v>
      </c>
      <c r="C1086" s="247">
        <v>7</v>
      </c>
      <c r="D1086" s="248">
        <f t="shared" si="50"/>
        <v>290.57100000000003</v>
      </c>
      <c r="E1086" s="315">
        <f t="shared" si="48"/>
        <v>289.57100000000003</v>
      </c>
      <c r="F1086" s="316">
        <f t="shared" si="49"/>
        <v>2027</v>
      </c>
    </row>
    <row r="1087" spans="1:6" hidden="1">
      <c r="A1087" s="249" t="s">
        <v>977</v>
      </c>
      <c r="B1087" s="247">
        <v>3</v>
      </c>
      <c r="C1087" s="247"/>
      <c r="D1087" s="248"/>
      <c r="E1087" s="315">
        <f t="shared" si="48"/>
        <v>-1</v>
      </c>
      <c r="F1087" s="316">
        <f t="shared" si="49"/>
        <v>3</v>
      </c>
    </row>
    <row r="1088" spans="1:6" hidden="1">
      <c r="A1088" s="249" t="s">
        <v>137</v>
      </c>
      <c r="B1088" s="247">
        <v>3</v>
      </c>
      <c r="C1088" s="247"/>
      <c r="D1088" s="248"/>
      <c r="E1088" s="315">
        <f t="shared" si="48"/>
        <v>-1</v>
      </c>
      <c r="F1088" s="316">
        <f t="shared" si="49"/>
        <v>3</v>
      </c>
    </row>
    <row r="1089" spans="1:6" hidden="1">
      <c r="A1089" s="249" t="s">
        <v>138</v>
      </c>
      <c r="B1089" s="247"/>
      <c r="C1089" s="247"/>
      <c r="D1089" s="248"/>
      <c r="E1089" s="315">
        <f t="shared" si="48"/>
        <v>-1</v>
      </c>
      <c r="F1089" s="316">
        <f t="shared" si="49"/>
        <v>0</v>
      </c>
    </row>
    <row r="1090" spans="1:6" hidden="1">
      <c r="A1090" s="249" t="s">
        <v>139</v>
      </c>
      <c r="B1090" s="247"/>
      <c r="C1090" s="247"/>
      <c r="D1090" s="248"/>
      <c r="E1090" s="315">
        <f t="shared" si="48"/>
        <v>-1</v>
      </c>
      <c r="F1090" s="316">
        <f t="shared" si="49"/>
        <v>0</v>
      </c>
    </row>
    <row r="1091" spans="1:6" hidden="1">
      <c r="A1091" s="249" t="s">
        <v>978</v>
      </c>
      <c r="B1091" s="247"/>
      <c r="C1091" s="247"/>
      <c r="D1091" s="248"/>
      <c r="E1091" s="315">
        <f t="shared" si="48"/>
        <v>-1</v>
      </c>
      <c r="F1091" s="316">
        <f t="shared" si="49"/>
        <v>0</v>
      </c>
    </row>
    <row r="1092" spans="1:6" hidden="1">
      <c r="A1092" s="249" t="s">
        <v>979</v>
      </c>
      <c r="B1092" s="247"/>
      <c r="C1092" s="247"/>
      <c r="D1092" s="248"/>
      <c r="E1092" s="315">
        <f t="shared" si="48"/>
        <v>-1</v>
      </c>
      <c r="F1092" s="316">
        <f t="shared" si="49"/>
        <v>0</v>
      </c>
    </row>
    <row r="1093" spans="1:6" hidden="1">
      <c r="A1093" s="249" t="s">
        <v>980</v>
      </c>
      <c r="B1093" s="247"/>
      <c r="C1093" s="247"/>
      <c r="D1093" s="248"/>
      <c r="E1093" s="315">
        <f t="shared" si="48"/>
        <v>-1</v>
      </c>
      <c r="F1093" s="316">
        <f t="shared" si="49"/>
        <v>0</v>
      </c>
    </row>
    <row r="1094" spans="1:6" hidden="1">
      <c r="A1094" s="249" t="s">
        <v>981</v>
      </c>
      <c r="B1094" s="247"/>
      <c r="C1094" s="247"/>
      <c r="D1094" s="248"/>
      <c r="E1094" s="315">
        <f t="shared" si="48"/>
        <v>-1</v>
      </c>
      <c r="F1094" s="316">
        <f t="shared" si="49"/>
        <v>0</v>
      </c>
    </row>
    <row r="1095" spans="1:6" hidden="1">
      <c r="A1095" s="249" t="s">
        <v>982</v>
      </c>
      <c r="B1095" s="247"/>
      <c r="C1095" s="247"/>
      <c r="D1095" s="248"/>
      <c r="E1095" s="315">
        <f t="shared" ref="E1095:E1158" si="51">D1095-1</f>
        <v>-1</v>
      </c>
      <c r="F1095" s="316">
        <f t="shared" ref="F1095:F1158" si="52">B1095-C1095</f>
        <v>0</v>
      </c>
    </row>
    <row r="1096" spans="1:6" hidden="1">
      <c r="A1096" s="249" t="s">
        <v>983</v>
      </c>
      <c r="B1096" s="247"/>
      <c r="C1096" s="247"/>
      <c r="D1096" s="248"/>
      <c r="E1096" s="315">
        <f t="shared" si="51"/>
        <v>-1</v>
      </c>
      <c r="F1096" s="316">
        <f t="shared" si="52"/>
        <v>0</v>
      </c>
    </row>
    <row r="1097" spans="1:6" hidden="1">
      <c r="A1097" s="249" t="s">
        <v>984</v>
      </c>
      <c r="B1097" s="247"/>
      <c r="C1097" s="247"/>
      <c r="D1097" s="248"/>
      <c r="E1097" s="315">
        <f t="shared" si="51"/>
        <v>-1</v>
      </c>
      <c r="F1097" s="316">
        <f t="shared" si="52"/>
        <v>0</v>
      </c>
    </row>
    <row r="1098" spans="1:6" hidden="1">
      <c r="A1098" s="249" t="s">
        <v>985</v>
      </c>
      <c r="B1098" s="247"/>
      <c r="C1098" s="247"/>
      <c r="D1098" s="248"/>
      <c r="E1098" s="315">
        <f t="shared" si="51"/>
        <v>-1</v>
      </c>
      <c r="F1098" s="316">
        <f t="shared" si="52"/>
        <v>0</v>
      </c>
    </row>
    <row r="1099" spans="1:6" hidden="1">
      <c r="A1099" s="249" t="s">
        <v>986</v>
      </c>
      <c r="B1099" s="247"/>
      <c r="C1099" s="247"/>
      <c r="D1099" s="248"/>
      <c r="E1099" s="315">
        <f t="shared" si="51"/>
        <v>-1</v>
      </c>
      <c r="F1099" s="316">
        <f t="shared" si="52"/>
        <v>0</v>
      </c>
    </row>
    <row r="1100" spans="1:6" hidden="1">
      <c r="A1100" s="249" t="s">
        <v>987</v>
      </c>
      <c r="B1100" s="247"/>
      <c r="C1100" s="247"/>
      <c r="D1100" s="248"/>
      <c r="E1100" s="315">
        <f t="shared" si="51"/>
        <v>-1</v>
      </c>
      <c r="F1100" s="316">
        <f t="shared" si="52"/>
        <v>0</v>
      </c>
    </row>
    <row r="1101" spans="1:6" hidden="1">
      <c r="A1101" s="249" t="s">
        <v>988</v>
      </c>
      <c r="B1101" s="247"/>
      <c r="C1101" s="247"/>
      <c r="D1101" s="248"/>
      <c r="E1101" s="315">
        <f t="shared" si="51"/>
        <v>-1</v>
      </c>
      <c r="F1101" s="316">
        <f t="shared" si="52"/>
        <v>0</v>
      </c>
    </row>
    <row r="1102" spans="1:6" hidden="1">
      <c r="A1102" s="249" t="s">
        <v>989</v>
      </c>
      <c r="B1102" s="247"/>
      <c r="C1102" s="247"/>
      <c r="D1102" s="248"/>
      <c r="E1102" s="315">
        <f t="shared" si="51"/>
        <v>-1</v>
      </c>
      <c r="F1102" s="316">
        <f t="shared" si="52"/>
        <v>0</v>
      </c>
    </row>
    <row r="1103" spans="1:6" hidden="1">
      <c r="A1103" s="249" t="s">
        <v>990</v>
      </c>
      <c r="B1103" s="247"/>
      <c r="C1103" s="247"/>
      <c r="D1103" s="248"/>
      <c r="E1103" s="315">
        <f t="shared" si="51"/>
        <v>-1</v>
      </c>
      <c r="F1103" s="316">
        <f t="shared" si="52"/>
        <v>0</v>
      </c>
    </row>
    <row r="1104" spans="1:6" hidden="1">
      <c r="A1104" s="249" t="s">
        <v>137</v>
      </c>
      <c r="B1104" s="247"/>
      <c r="C1104" s="247"/>
      <c r="D1104" s="248"/>
      <c r="E1104" s="315">
        <f t="shared" si="51"/>
        <v>-1</v>
      </c>
      <c r="F1104" s="316">
        <f t="shared" si="52"/>
        <v>0</v>
      </c>
    </row>
    <row r="1105" spans="1:6" hidden="1">
      <c r="A1105" s="249" t="s">
        <v>138</v>
      </c>
      <c r="B1105" s="247"/>
      <c r="C1105" s="247"/>
      <c r="D1105" s="248"/>
      <c r="E1105" s="315">
        <f t="shared" si="51"/>
        <v>-1</v>
      </c>
      <c r="F1105" s="316">
        <f t="shared" si="52"/>
        <v>0</v>
      </c>
    </row>
    <row r="1106" spans="1:6" hidden="1">
      <c r="A1106" s="249" t="s">
        <v>139</v>
      </c>
      <c r="B1106" s="247"/>
      <c r="C1106" s="247"/>
      <c r="D1106" s="248"/>
      <c r="E1106" s="315">
        <f t="shared" si="51"/>
        <v>-1</v>
      </c>
      <c r="F1106" s="316">
        <f t="shared" si="52"/>
        <v>0</v>
      </c>
    </row>
    <row r="1107" spans="1:6" hidden="1">
      <c r="A1107" s="249" t="s">
        <v>991</v>
      </c>
      <c r="B1107" s="247"/>
      <c r="C1107" s="247"/>
      <c r="D1107" s="248"/>
      <c r="E1107" s="315">
        <f t="shared" si="51"/>
        <v>-1</v>
      </c>
      <c r="F1107" s="316">
        <f t="shared" si="52"/>
        <v>0</v>
      </c>
    </row>
    <row r="1108" spans="1:6">
      <c r="A1108" s="249" t="s">
        <v>992</v>
      </c>
      <c r="B1108" s="247">
        <v>414</v>
      </c>
      <c r="C1108" s="247">
        <v>486</v>
      </c>
      <c r="D1108" s="248">
        <f t="shared" ref="D1108:D1154" si="53">B1108/C1108</f>
        <v>0.85199999999999998</v>
      </c>
      <c r="E1108" s="315">
        <f t="shared" si="51"/>
        <v>-0.14799999999999999</v>
      </c>
      <c r="F1108" s="316">
        <f t="shared" si="52"/>
        <v>-72</v>
      </c>
    </row>
    <row r="1109" spans="1:6">
      <c r="A1109" s="249" t="s">
        <v>137</v>
      </c>
      <c r="B1109" s="247">
        <v>414</v>
      </c>
      <c r="C1109" s="247">
        <v>486</v>
      </c>
      <c r="D1109" s="248">
        <f t="shared" si="53"/>
        <v>0.85199999999999998</v>
      </c>
      <c r="E1109" s="315">
        <f t="shared" si="51"/>
        <v>-0.14799999999999999</v>
      </c>
      <c r="F1109" s="316">
        <f t="shared" si="52"/>
        <v>-72</v>
      </c>
    </row>
    <row r="1110" spans="1:6" hidden="1">
      <c r="A1110" s="249" t="s">
        <v>138</v>
      </c>
      <c r="B1110" s="247"/>
      <c r="C1110" s="247"/>
      <c r="D1110" s="248"/>
      <c r="E1110" s="315">
        <f t="shared" si="51"/>
        <v>-1</v>
      </c>
      <c r="F1110" s="316">
        <f t="shared" si="52"/>
        <v>0</v>
      </c>
    </row>
    <row r="1111" spans="1:6" hidden="1">
      <c r="A1111" s="249" t="s">
        <v>139</v>
      </c>
      <c r="B1111" s="247"/>
      <c r="C1111" s="247"/>
      <c r="D1111" s="248"/>
      <c r="E1111" s="315">
        <f t="shared" si="51"/>
        <v>-1</v>
      </c>
      <c r="F1111" s="316">
        <f t="shared" si="52"/>
        <v>0</v>
      </c>
    </row>
    <row r="1112" spans="1:6" hidden="1">
      <c r="A1112" s="249" t="s">
        <v>993</v>
      </c>
      <c r="B1112" s="247"/>
      <c r="C1112" s="247"/>
      <c r="D1112" s="248"/>
      <c r="E1112" s="315">
        <f t="shared" si="51"/>
        <v>-1</v>
      </c>
      <c r="F1112" s="316">
        <f t="shared" si="52"/>
        <v>0</v>
      </c>
    </row>
    <row r="1113" spans="1:6" hidden="1">
      <c r="A1113" s="249" t="s">
        <v>994</v>
      </c>
      <c r="B1113" s="247"/>
      <c r="C1113" s="247"/>
      <c r="D1113" s="248"/>
      <c r="E1113" s="315">
        <f t="shared" si="51"/>
        <v>-1</v>
      </c>
      <c r="F1113" s="316">
        <f t="shared" si="52"/>
        <v>0</v>
      </c>
    </row>
    <row r="1114" spans="1:6" hidden="1">
      <c r="A1114" s="249" t="s">
        <v>995</v>
      </c>
      <c r="B1114" s="247"/>
      <c r="C1114" s="247"/>
      <c r="D1114" s="248"/>
      <c r="E1114" s="315">
        <f t="shared" si="51"/>
        <v>-1</v>
      </c>
      <c r="F1114" s="316">
        <f t="shared" si="52"/>
        <v>0</v>
      </c>
    </row>
    <row r="1115" spans="1:6" hidden="1">
      <c r="A1115" s="249" t="s">
        <v>996</v>
      </c>
      <c r="B1115" s="247"/>
      <c r="C1115" s="247"/>
      <c r="D1115" s="248"/>
      <c r="E1115" s="315">
        <f t="shared" si="51"/>
        <v>-1</v>
      </c>
      <c r="F1115" s="316">
        <f t="shared" si="52"/>
        <v>0</v>
      </c>
    </row>
    <row r="1116" spans="1:6" hidden="1">
      <c r="A1116" s="249" t="s">
        <v>997</v>
      </c>
      <c r="B1116" s="247"/>
      <c r="C1116" s="247"/>
      <c r="D1116" s="248"/>
      <c r="E1116" s="315">
        <f t="shared" si="51"/>
        <v>-1</v>
      </c>
      <c r="F1116" s="316">
        <f t="shared" si="52"/>
        <v>0</v>
      </c>
    </row>
    <row r="1117" spans="1:6" hidden="1">
      <c r="A1117" s="249" t="s">
        <v>998</v>
      </c>
      <c r="B1117" s="247"/>
      <c r="C1117" s="247"/>
      <c r="D1117" s="248"/>
      <c r="E1117" s="315">
        <f t="shared" si="51"/>
        <v>-1</v>
      </c>
      <c r="F1117" s="316">
        <f t="shared" si="52"/>
        <v>0</v>
      </c>
    </row>
    <row r="1118" spans="1:6" hidden="1">
      <c r="A1118" s="249" t="s">
        <v>999</v>
      </c>
      <c r="B1118" s="247"/>
      <c r="C1118" s="247"/>
      <c r="D1118" s="248"/>
      <c r="E1118" s="315">
        <f t="shared" si="51"/>
        <v>-1</v>
      </c>
      <c r="F1118" s="316">
        <f t="shared" si="52"/>
        <v>0</v>
      </c>
    </row>
    <row r="1119" spans="1:6" hidden="1">
      <c r="A1119" s="249" t="s">
        <v>944</v>
      </c>
      <c r="B1119" s="247"/>
      <c r="C1119" s="247"/>
      <c r="D1119" s="248"/>
      <c r="E1119" s="315">
        <f t="shared" si="51"/>
        <v>-1</v>
      </c>
      <c r="F1119" s="316">
        <f t="shared" si="52"/>
        <v>0</v>
      </c>
    </row>
    <row r="1120" spans="1:6" hidden="1">
      <c r="A1120" s="249" t="s">
        <v>1000</v>
      </c>
      <c r="B1120" s="247"/>
      <c r="C1120" s="247"/>
      <c r="D1120" s="248"/>
      <c r="E1120" s="315">
        <f t="shared" si="51"/>
        <v>-1</v>
      </c>
      <c r="F1120" s="316">
        <f t="shared" si="52"/>
        <v>0</v>
      </c>
    </row>
    <row r="1121" spans="1:6" hidden="1">
      <c r="A1121" s="249" t="s">
        <v>1001</v>
      </c>
      <c r="B1121" s="247"/>
      <c r="C1121" s="247"/>
      <c r="D1121" s="248"/>
      <c r="E1121" s="315">
        <f t="shared" si="51"/>
        <v>-1</v>
      </c>
      <c r="F1121" s="316">
        <f t="shared" si="52"/>
        <v>0</v>
      </c>
    </row>
    <row r="1122" spans="1:6">
      <c r="A1122" s="249" t="s">
        <v>1002</v>
      </c>
      <c r="B1122" s="247">
        <v>177</v>
      </c>
      <c r="C1122" s="247">
        <v>221</v>
      </c>
      <c r="D1122" s="248">
        <f t="shared" si="53"/>
        <v>0.80100000000000005</v>
      </c>
      <c r="E1122" s="315">
        <f t="shared" si="51"/>
        <v>-0.19900000000000001</v>
      </c>
      <c r="F1122" s="316">
        <f t="shared" si="52"/>
        <v>-44</v>
      </c>
    </row>
    <row r="1123" spans="1:6">
      <c r="A1123" s="249" t="s">
        <v>137</v>
      </c>
      <c r="B1123" s="247">
        <v>177</v>
      </c>
      <c r="C1123" s="247">
        <v>221</v>
      </c>
      <c r="D1123" s="248">
        <f t="shared" si="53"/>
        <v>0.80100000000000005</v>
      </c>
      <c r="E1123" s="315">
        <f t="shared" si="51"/>
        <v>-0.19900000000000001</v>
      </c>
      <c r="F1123" s="316">
        <f t="shared" si="52"/>
        <v>-44</v>
      </c>
    </row>
    <row r="1124" spans="1:6" hidden="1">
      <c r="A1124" s="249" t="s">
        <v>138</v>
      </c>
      <c r="B1124" s="247"/>
      <c r="C1124" s="247"/>
      <c r="D1124" s="248"/>
      <c r="E1124" s="315">
        <f t="shared" si="51"/>
        <v>-1</v>
      </c>
      <c r="F1124" s="316">
        <f t="shared" si="52"/>
        <v>0</v>
      </c>
    </row>
    <row r="1125" spans="1:6" hidden="1">
      <c r="A1125" s="249" t="s">
        <v>139</v>
      </c>
      <c r="B1125" s="247"/>
      <c r="C1125" s="247"/>
      <c r="D1125" s="248"/>
      <c r="E1125" s="315">
        <f t="shared" si="51"/>
        <v>-1</v>
      </c>
      <c r="F1125" s="316">
        <f t="shared" si="52"/>
        <v>0</v>
      </c>
    </row>
    <row r="1126" spans="1:6" hidden="1">
      <c r="A1126" s="249" t="s">
        <v>1003</v>
      </c>
      <c r="B1126" s="247"/>
      <c r="C1126" s="247"/>
      <c r="D1126" s="248"/>
      <c r="E1126" s="315">
        <f t="shared" si="51"/>
        <v>-1</v>
      </c>
      <c r="F1126" s="316">
        <f t="shared" si="52"/>
        <v>0</v>
      </c>
    </row>
    <row r="1127" spans="1:6" hidden="1">
      <c r="A1127" s="249" t="s">
        <v>1004</v>
      </c>
      <c r="B1127" s="247"/>
      <c r="C1127" s="247"/>
      <c r="D1127" s="248"/>
      <c r="E1127" s="315">
        <f t="shared" si="51"/>
        <v>-1</v>
      </c>
      <c r="F1127" s="316">
        <f t="shared" si="52"/>
        <v>0</v>
      </c>
    </row>
    <row r="1128" spans="1:6" hidden="1">
      <c r="A1128" s="249" t="s">
        <v>1005</v>
      </c>
      <c r="B1128" s="247"/>
      <c r="C1128" s="247"/>
      <c r="D1128" s="248"/>
      <c r="E1128" s="315">
        <f t="shared" si="51"/>
        <v>-1</v>
      </c>
      <c r="F1128" s="316">
        <f t="shared" si="52"/>
        <v>0</v>
      </c>
    </row>
    <row r="1129" spans="1:6" hidden="1">
      <c r="A1129" s="249" t="s">
        <v>1006</v>
      </c>
      <c r="B1129" s="247"/>
      <c r="C1129" s="247"/>
      <c r="D1129" s="248"/>
      <c r="E1129" s="315">
        <f t="shared" si="51"/>
        <v>-1</v>
      </c>
      <c r="F1129" s="316">
        <f t="shared" si="52"/>
        <v>0</v>
      </c>
    </row>
    <row r="1130" spans="1:6" hidden="1">
      <c r="A1130" s="249" t="s">
        <v>1007</v>
      </c>
      <c r="B1130" s="247"/>
      <c r="C1130" s="247"/>
      <c r="D1130" s="248"/>
      <c r="E1130" s="315">
        <f t="shared" si="51"/>
        <v>-1</v>
      </c>
      <c r="F1130" s="316">
        <f t="shared" si="52"/>
        <v>0</v>
      </c>
    </row>
    <row r="1131" spans="1:6" hidden="1">
      <c r="A1131" s="249" t="s">
        <v>1008</v>
      </c>
      <c r="B1131" s="247"/>
      <c r="C1131" s="247"/>
      <c r="D1131" s="248"/>
      <c r="E1131" s="315">
        <f t="shared" si="51"/>
        <v>-1</v>
      </c>
      <c r="F1131" s="316">
        <f t="shared" si="52"/>
        <v>0</v>
      </c>
    </row>
    <row r="1132" spans="1:6" hidden="1">
      <c r="A1132" s="249" t="s">
        <v>137</v>
      </c>
      <c r="B1132" s="247"/>
      <c r="C1132" s="247"/>
      <c r="D1132" s="248"/>
      <c r="E1132" s="315">
        <f t="shared" si="51"/>
        <v>-1</v>
      </c>
      <c r="F1132" s="316">
        <f t="shared" si="52"/>
        <v>0</v>
      </c>
    </row>
    <row r="1133" spans="1:6" hidden="1">
      <c r="A1133" s="249" t="s">
        <v>138</v>
      </c>
      <c r="B1133" s="247"/>
      <c r="C1133" s="247"/>
      <c r="D1133" s="248"/>
      <c r="E1133" s="315">
        <f t="shared" si="51"/>
        <v>-1</v>
      </c>
      <c r="F1133" s="316">
        <f t="shared" si="52"/>
        <v>0</v>
      </c>
    </row>
    <row r="1134" spans="1:6" hidden="1">
      <c r="A1134" s="249" t="s">
        <v>139</v>
      </c>
      <c r="B1134" s="247"/>
      <c r="C1134" s="247"/>
      <c r="D1134" s="248"/>
      <c r="E1134" s="315">
        <f t="shared" si="51"/>
        <v>-1</v>
      </c>
      <c r="F1134" s="316">
        <f t="shared" si="52"/>
        <v>0</v>
      </c>
    </row>
    <row r="1135" spans="1:6" hidden="1">
      <c r="A1135" s="249" t="s">
        <v>1009</v>
      </c>
      <c r="B1135" s="247"/>
      <c r="C1135" s="247"/>
      <c r="D1135" s="248"/>
      <c r="E1135" s="315">
        <f t="shared" si="51"/>
        <v>-1</v>
      </c>
      <c r="F1135" s="316">
        <f t="shared" si="52"/>
        <v>0</v>
      </c>
    </row>
    <row r="1136" spans="1:6" hidden="1">
      <c r="A1136" s="249" t="s">
        <v>1010</v>
      </c>
      <c r="B1136" s="247"/>
      <c r="C1136" s="247"/>
      <c r="D1136" s="248"/>
      <c r="E1136" s="315">
        <f t="shared" si="51"/>
        <v>-1</v>
      </c>
      <c r="F1136" s="316">
        <f t="shared" si="52"/>
        <v>0</v>
      </c>
    </row>
    <row r="1137" spans="1:6" hidden="1">
      <c r="A1137" s="249" t="s">
        <v>1011</v>
      </c>
      <c r="B1137" s="247"/>
      <c r="C1137" s="247"/>
      <c r="D1137" s="248"/>
      <c r="E1137" s="315">
        <f t="shared" si="51"/>
        <v>-1</v>
      </c>
      <c r="F1137" s="316">
        <f t="shared" si="52"/>
        <v>0</v>
      </c>
    </row>
    <row r="1138" spans="1:6">
      <c r="A1138" s="249" t="s">
        <v>1012</v>
      </c>
      <c r="B1138" s="247">
        <v>68</v>
      </c>
      <c r="C1138" s="247">
        <v>1025</v>
      </c>
      <c r="D1138" s="248">
        <f t="shared" si="53"/>
        <v>6.6000000000000003E-2</v>
      </c>
      <c r="E1138" s="315">
        <f t="shared" si="51"/>
        <v>-0.93400000000000005</v>
      </c>
      <c r="F1138" s="316">
        <f t="shared" si="52"/>
        <v>-957</v>
      </c>
    </row>
    <row r="1139" spans="1:6" hidden="1">
      <c r="A1139" s="249" t="s">
        <v>137</v>
      </c>
      <c r="B1139" s="247"/>
      <c r="C1139" s="247"/>
      <c r="D1139" s="248"/>
      <c r="E1139" s="315">
        <f t="shared" si="51"/>
        <v>-1</v>
      </c>
      <c r="F1139" s="316">
        <f t="shared" si="52"/>
        <v>0</v>
      </c>
    </row>
    <row r="1140" spans="1:6" hidden="1">
      <c r="A1140" s="249" t="s">
        <v>138</v>
      </c>
      <c r="B1140" s="247"/>
      <c r="C1140" s="247"/>
      <c r="D1140" s="248"/>
      <c r="E1140" s="315">
        <f t="shared" si="51"/>
        <v>-1</v>
      </c>
      <c r="F1140" s="316">
        <f t="shared" si="52"/>
        <v>0</v>
      </c>
    </row>
    <row r="1141" spans="1:6" hidden="1">
      <c r="A1141" s="249" t="s">
        <v>139</v>
      </c>
      <c r="B1141" s="247"/>
      <c r="C1141" s="247"/>
      <c r="D1141" s="248"/>
      <c r="E1141" s="315">
        <f t="shared" si="51"/>
        <v>-1</v>
      </c>
      <c r="F1141" s="316">
        <f t="shared" si="52"/>
        <v>0</v>
      </c>
    </row>
    <row r="1142" spans="1:6" hidden="1">
      <c r="A1142" s="249" t="s">
        <v>1013</v>
      </c>
      <c r="B1142" s="247"/>
      <c r="C1142" s="247"/>
      <c r="D1142" s="248"/>
      <c r="E1142" s="315">
        <f t="shared" si="51"/>
        <v>-1</v>
      </c>
      <c r="F1142" s="316">
        <f t="shared" si="52"/>
        <v>0</v>
      </c>
    </row>
    <row r="1143" spans="1:6">
      <c r="A1143" s="249" t="s">
        <v>1014</v>
      </c>
      <c r="B1143" s="247">
        <v>37</v>
      </c>
      <c r="C1143" s="247">
        <v>1025</v>
      </c>
      <c r="D1143" s="248">
        <f t="shared" si="53"/>
        <v>3.5999999999999997E-2</v>
      </c>
      <c r="E1143" s="315">
        <f t="shared" si="51"/>
        <v>-0.96399999999999997</v>
      </c>
      <c r="F1143" s="316">
        <f t="shared" si="52"/>
        <v>-988</v>
      </c>
    </row>
    <row r="1144" spans="1:6" hidden="1">
      <c r="A1144" s="249" t="s">
        <v>1015</v>
      </c>
      <c r="B1144" s="247">
        <v>31</v>
      </c>
      <c r="C1144" s="247"/>
      <c r="D1144" s="248"/>
      <c r="E1144" s="315">
        <f t="shared" si="51"/>
        <v>-1</v>
      </c>
      <c r="F1144" s="316">
        <f t="shared" si="52"/>
        <v>31</v>
      </c>
    </row>
    <row r="1145" spans="1:6">
      <c r="A1145" s="249" t="s">
        <v>1016</v>
      </c>
      <c r="B1145" s="247">
        <v>250</v>
      </c>
      <c r="C1145" s="247">
        <v>5622</v>
      </c>
      <c r="D1145" s="248">
        <f t="shared" si="53"/>
        <v>4.3999999999999997E-2</v>
      </c>
      <c r="E1145" s="315">
        <f t="shared" si="51"/>
        <v>-0.95599999999999996</v>
      </c>
      <c r="F1145" s="316">
        <f t="shared" si="52"/>
        <v>-5372</v>
      </c>
    </row>
    <row r="1146" spans="1:6" hidden="1">
      <c r="A1146" s="249" t="s">
        <v>1017</v>
      </c>
      <c r="B1146" s="247"/>
      <c r="C1146" s="247"/>
      <c r="D1146" s="248"/>
      <c r="E1146" s="315">
        <f t="shared" si="51"/>
        <v>-1</v>
      </c>
      <c r="F1146" s="316">
        <f t="shared" si="52"/>
        <v>0</v>
      </c>
    </row>
    <row r="1147" spans="1:6" hidden="1">
      <c r="A1147" s="249" t="s">
        <v>1018</v>
      </c>
      <c r="B1147" s="247"/>
      <c r="C1147" s="247"/>
      <c r="D1147" s="248"/>
      <c r="E1147" s="315">
        <f t="shared" si="51"/>
        <v>-1</v>
      </c>
      <c r="F1147" s="316">
        <f t="shared" si="52"/>
        <v>0</v>
      </c>
    </row>
    <row r="1148" spans="1:6" hidden="1">
      <c r="A1148" s="249" t="s">
        <v>1019</v>
      </c>
      <c r="B1148" s="247"/>
      <c r="C1148" s="247"/>
      <c r="D1148" s="248"/>
      <c r="E1148" s="315">
        <f t="shared" si="51"/>
        <v>-1</v>
      </c>
      <c r="F1148" s="316">
        <f t="shared" si="52"/>
        <v>0</v>
      </c>
    </row>
    <row r="1149" spans="1:6" hidden="1">
      <c r="A1149" s="249" t="s">
        <v>1020</v>
      </c>
      <c r="B1149" s="247"/>
      <c r="C1149" s="247"/>
      <c r="D1149" s="248"/>
      <c r="E1149" s="315">
        <f t="shared" si="51"/>
        <v>-1</v>
      </c>
      <c r="F1149" s="316">
        <f t="shared" si="52"/>
        <v>0</v>
      </c>
    </row>
    <row r="1150" spans="1:6" hidden="1">
      <c r="A1150" s="249" t="s">
        <v>1021</v>
      </c>
      <c r="B1150" s="247"/>
      <c r="C1150" s="247"/>
      <c r="D1150" s="248"/>
      <c r="E1150" s="315">
        <f t="shared" si="51"/>
        <v>-1</v>
      </c>
      <c r="F1150" s="316">
        <f t="shared" si="52"/>
        <v>0</v>
      </c>
    </row>
    <row r="1151" spans="1:6">
      <c r="A1151" s="249" t="s">
        <v>1022</v>
      </c>
      <c r="B1151" s="247">
        <v>250</v>
      </c>
      <c r="C1151" s="247">
        <v>5622</v>
      </c>
      <c r="D1151" s="248">
        <f t="shared" si="53"/>
        <v>4.3999999999999997E-2</v>
      </c>
      <c r="E1151" s="315">
        <f t="shared" si="51"/>
        <v>-0.95599999999999996</v>
      </c>
      <c r="F1151" s="316">
        <f t="shared" si="52"/>
        <v>-5372</v>
      </c>
    </row>
    <row r="1152" spans="1:6">
      <c r="A1152" s="249" t="s">
        <v>1023</v>
      </c>
      <c r="B1152" s="247">
        <v>2999</v>
      </c>
      <c r="C1152" s="247">
        <v>5179</v>
      </c>
      <c r="D1152" s="248">
        <f t="shared" si="53"/>
        <v>0.57899999999999996</v>
      </c>
      <c r="E1152" s="315">
        <f t="shared" si="51"/>
        <v>-0.42099999999999999</v>
      </c>
      <c r="F1152" s="316">
        <f t="shared" si="52"/>
        <v>-2180</v>
      </c>
    </row>
    <row r="1153" spans="1:6">
      <c r="A1153" s="249" t="s">
        <v>1024</v>
      </c>
      <c r="B1153" s="247">
        <v>628</v>
      </c>
      <c r="C1153" s="247">
        <v>621</v>
      </c>
      <c r="D1153" s="248">
        <f t="shared" si="53"/>
        <v>1.0109999999999999</v>
      </c>
      <c r="E1153" s="315">
        <f t="shared" si="51"/>
        <v>1.0999999999999999E-2</v>
      </c>
      <c r="F1153" s="316">
        <f t="shared" si="52"/>
        <v>7</v>
      </c>
    </row>
    <row r="1154" spans="1:6">
      <c r="A1154" s="249" t="s">
        <v>137</v>
      </c>
      <c r="B1154" s="247">
        <v>254</v>
      </c>
      <c r="C1154" s="247">
        <v>331</v>
      </c>
      <c r="D1154" s="248">
        <f t="shared" si="53"/>
        <v>0.76700000000000002</v>
      </c>
      <c r="E1154" s="315">
        <f t="shared" si="51"/>
        <v>-0.23300000000000001</v>
      </c>
      <c r="F1154" s="316">
        <f t="shared" si="52"/>
        <v>-77</v>
      </c>
    </row>
    <row r="1155" spans="1:6" hidden="1">
      <c r="A1155" s="249" t="s">
        <v>138</v>
      </c>
      <c r="B1155" s="247"/>
      <c r="C1155" s="247"/>
      <c r="D1155" s="248"/>
      <c r="E1155" s="315">
        <f t="shared" si="51"/>
        <v>-1</v>
      </c>
      <c r="F1155" s="316">
        <f t="shared" si="52"/>
        <v>0</v>
      </c>
    </row>
    <row r="1156" spans="1:6" hidden="1">
      <c r="A1156" s="249" t="s">
        <v>139</v>
      </c>
      <c r="B1156" s="247"/>
      <c r="C1156" s="247"/>
      <c r="D1156" s="248"/>
      <c r="E1156" s="315">
        <f t="shared" si="51"/>
        <v>-1</v>
      </c>
      <c r="F1156" s="316">
        <f t="shared" si="52"/>
        <v>0</v>
      </c>
    </row>
    <row r="1157" spans="1:6" hidden="1">
      <c r="A1157" s="249" t="s">
        <v>1025</v>
      </c>
      <c r="B1157" s="247"/>
      <c r="C1157" s="247"/>
      <c r="D1157" s="248"/>
      <c r="E1157" s="315">
        <f t="shared" si="51"/>
        <v>-1</v>
      </c>
      <c r="F1157" s="316">
        <f t="shared" si="52"/>
        <v>0</v>
      </c>
    </row>
    <row r="1158" spans="1:6" hidden="1">
      <c r="A1158" s="249" t="s">
        <v>1026</v>
      </c>
      <c r="B1158" s="247"/>
      <c r="C1158" s="247"/>
      <c r="D1158" s="248"/>
      <c r="E1158" s="315">
        <f t="shared" si="51"/>
        <v>-1</v>
      </c>
      <c r="F1158" s="316">
        <f t="shared" si="52"/>
        <v>0</v>
      </c>
    </row>
    <row r="1159" spans="1:6" hidden="1">
      <c r="A1159" s="249" t="s">
        <v>1027</v>
      </c>
      <c r="B1159" s="247"/>
      <c r="C1159" s="247"/>
      <c r="D1159" s="248"/>
      <c r="E1159" s="315">
        <f t="shared" ref="E1159:E1222" si="54">D1159-1</f>
        <v>-1</v>
      </c>
      <c r="F1159" s="316">
        <f t="shared" ref="F1159:F1222" si="55">B1159-C1159</f>
        <v>0</v>
      </c>
    </row>
    <row r="1160" spans="1:6" hidden="1">
      <c r="A1160" s="249" t="s">
        <v>1028</v>
      </c>
      <c r="B1160" s="247"/>
      <c r="C1160" s="247"/>
      <c r="D1160" s="248"/>
      <c r="E1160" s="315">
        <f t="shared" si="54"/>
        <v>-1</v>
      </c>
      <c r="F1160" s="316">
        <f t="shared" si="55"/>
        <v>0</v>
      </c>
    </row>
    <row r="1161" spans="1:6" hidden="1">
      <c r="A1161" s="249" t="s">
        <v>146</v>
      </c>
      <c r="B1161" s="247"/>
      <c r="C1161" s="247"/>
      <c r="D1161" s="248"/>
      <c r="E1161" s="315">
        <f t="shared" si="54"/>
        <v>-1</v>
      </c>
      <c r="F1161" s="316">
        <f t="shared" si="55"/>
        <v>0</v>
      </c>
    </row>
    <row r="1162" spans="1:6">
      <c r="A1162" s="249" t="s">
        <v>1029</v>
      </c>
      <c r="B1162" s="247">
        <v>374</v>
      </c>
      <c r="C1162" s="247">
        <v>290</v>
      </c>
      <c r="D1162" s="248">
        <f t="shared" ref="D1162:D1220" si="56">B1162/C1162</f>
        <v>1.29</v>
      </c>
      <c r="E1162" s="315">
        <f t="shared" si="54"/>
        <v>0.28999999999999998</v>
      </c>
      <c r="F1162" s="316">
        <f t="shared" si="55"/>
        <v>84</v>
      </c>
    </row>
    <row r="1163" spans="1:6">
      <c r="A1163" s="249" t="s">
        <v>1030</v>
      </c>
      <c r="B1163" s="247">
        <v>931</v>
      </c>
      <c r="C1163" s="247">
        <v>946</v>
      </c>
      <c r="D1163" s="248">
        <f t="shared" si="56"/>
        <v>0.98399999999999999</v>
      </c>
      <c r="E1163" s="315">
        <f t="shared" si="54"/>
        <v>-1.6E-2</v>
      </c>
      <c r="F1163" s="316">
        <f t="shared" si="55"/>
        <v>-15</v>
      </c>
    </row>
    <row r="1164" spans="1:6">
      <c r="A1164" s="249" t="s">
        <v>137</v>
      </c>
      <c r="B1164" s="247">
        <v>299</v>
      </c>
      <c r="C1164" s="247">
        <v>145</v>
      </c>
      <c r="D1164" s="248">
        <f t="shared" si="56"/>
        <v>2.0619999999999998</v>
      </c>
      <c r="E1164" s="315">
        <f t="shared" si="54"/>
        <v>1.0620000000000001</v>
      </c>
      <c r="F1164" s="316">
        <f t="shared" si="55"/>
        <v>154</v>
      </c>
    </row>
    <row r="1165" spans="1:6" hidden="1">
      <c r="A1165" s="249" t="s">
        <v>138</v>
      </c>
      <c r="B1165" s="247"/>
      <c r="C1165" s="247"/>
      <c r="D1165" s="248"/>
      <c r="E1165" s="315">
        <f t="shared" si="54"/>
        <v>-1</v>
      </c>
      <c r="F1165" s="316">
        <f t="shared" si="55"/>
        <v>0</v>
      </c>
    </row>
    <row r="1166" spans="1:6" hidden="1">
      <c r="A1166" s="249" t="s">
        <v>139</v>
      </c>
      <c r="B1166" s="247"/>
      <c r="C1166" s="247"/>
      <c r="D1166" s="248"/>
      <c r="E1166" s="315">
        <f t="shared" si="54"/>
        <v>-1</v>
      </c>
      <c r="F1166" s="316">
        <f t="shared" si="55"/>
        <v>0</v>
      </c>
    </row>
    <row r="1167" spans="1:6" hidden="1">
      <c r="A1167" s="249" t="s">
        <v>1031</v>
      </c>
      <c r="B1167" s="247"/>
      <c r="C1167" s="247">
        <v>460</v>
      </c>
      <c r="D1167" s="248">
        <f t="shared" si="56"/>
        <v>0</v>
      </c>
      <c r="E1167" s="315">
        <f t="shared" si="54"/>
        <v>-1</v>
      </c>
      <c r="F1167" s="316">
        <f t="shared" si="55"/>
        <v>-460</v>
      </c>
    </row>
    <row r="1168" spans="1:6" hidden="1">
      <c r="A1168" s="249" t="s">
        <v>1032</v>
      </c>
      <c r="B1168" s="247"/>
      <c r="C1168" s="247"/>
      <c r="D1168" s="248"/>
      <c r="E1168" s="315">
        <f t="shared" si="54"/>
        <v>-1</v>
      </c>
      <c r="F1168" s="316">
        <f t="shared" si="55"/>
        <v>0</v>
      </c>
    </row>
    <row r="1169" spans="1:6">
      <c r="A1169" s="249" t="s">
        <v>1033</v>
      </c>
      <c r="B1169" s="247">
        <v>632</v>
      </c>
      <c r="C1169" s="247">
        <v>341</v>
      </c>
      <c r="D1169" s="248">
        <f t="shared" si="56"/>
        <v>1.853</v>
      </c>
      <c r="E1169" s="315">
        <f t="shared" si="54"/>
        <v>0.85299999999999998</v>
      </c>
      <c r="F1169" s="316">
        <f t="shared" si="55"/>
        <v>291</v>
      </c>
    </row>
    <row r="1170" spans="1:6">
      <c r="A1170" s="249" t="s">
        <v>1034</v>
      </c>
      <c r="B1170" s="247">
        <v>370</v>
      </c>
      <c r="C1170" s="247">
        <v>490</v>
      </c>
      <c r="D1170" s="248">
        <f t="shared" si="56"/>
        <v>0.755</v>
      </c>
      <c r="E1170" s="315">
        <f t="shared" si="54"/>
        <v>-0.245</v>
      </c>
      <c r="F1170" s="316">
        <f t="shared" si="55"/>
        <v>-120</v>
      </c>
    </row>
    <row r="1171" spans="1:6" hidden="1">
      <c r="A1171" s="249" t="s">
        <v>137</v>
      </c>
      <c r="B1171" s="247"/>
      <c r="C1171" s="247">
        <v>94</v>
      </c>
      <c r="D1171" s="248">
        <f t="shared" si="56"/>
        <v>0</v>
      </c>
      <c r="E1171" s="315">
        <f t="shared" si="54"/>
        <v>-1</v>
      </c>
      <c r="F1171" s="316">
        <f t="shared" si="55"/>
        <v>-94</v>
      </c>
    </row>
    <row r="1172" spans="1:6" hidden="1">
      <c r="A1172" s="249" t="s">
        <v>138</v>
      </c>
      <c r="B1172" s="247"/>
      <c r="C1172" s="247"/>
      <c r="D1172" s="248"/>
      <c r="E1172" s="315">
        <f t="shared" si="54"/>
        <v>-1</v>
      </c>
      <c r="F1172" s="316">
        <f t="shared" si="55"/>
        <v>0</v>
      </c>
    </row>
    <row r="1173" spans="1:6" hidden="1">
      <c r="A1173" s="249" t="s">
        <v>139</v>
      </c>
      <c r="B1173" s="247"/>
      <c r="C1173" s="247"/>
      <c r="D1173" s="248"/>
      <c r="E1173" s="315">
        <f t="shared" si="54"/>
        <v>-1</v>
      </c>
      <c r="F1173" s="316">
        <f t="shared" si="55"/>
        <v>0</v>
      </c>
    </row>
    <row r="1174" spans="1:6" hidden="1">
      <c r="A1174" s="249" t="s">
        <v>1035</v>
      </c>
      <c r="B1174" s="247"/>
      <c r="C1174" s="247"/>
      <c r="D1174" s="248"/>
      <c r="E1174" s="315">
        <f t="shared" si="54"/>
        <v>-1</v>
      </c>
      <c r="F1174" s="316">
        <f t="shared" si="55"/>
        <v>0</v>
      </c>
    </row>
    <row r="1175" spans="1:6">
      <c r="A1175" s="249" t="s">
        <v>1036</v>
      </c>
      <c r="B1175" s="247">
        <v>370</v>
      </c>
      <c r="C1175" s="247">
        <v>396</v>
      </c>
      <c r="D1175" s="248">
        <f t="shared" si="56"/>
        <v>0.93400000000000005</v>
      </c>
      <c r="E1175" s="315">
        <f t="shared" si="54"/>
        <v>-6.6000000000000003E-2</v>
      </c>
      <c r="F1175" s="316">
        <f t="shared" si="55"/>
        <v>-26</v>
      </c>
    </row>
    <row r="1176" spans="1:6">
      <c r="A1176" s="249" t="s">
        <v>1037</v>
      </c>
      <c r="B1176" s="247">
        <v>1070</v>
      </c>
      <c r="C1176" s="247">
        <v>3122</v>
      </c>
      <c r="D1176" s="248">
        <f t="shared" si="56"/>
        <v>0.34300000000000003</v>
      </c>
      <c r="E1176" s="315">
        <f t="shared" si="54"/>
        <v>-0.65700000000000003</v>
      </c>
      <c r="F1176" s="316">
        <f t="shared" si="55"/>
        <v>-2052</v>
      </c>
    </row>
    <row r="1177" spans="1:6">
      <c r="A1177" s="249" t="s">
        <v>1038</v>
      </c>
      <c r="B1177" s="247">
        <v>1070</v>
      </c>
      <c r="C1177" s="247">
        <v>2992</v>
      </c>
      <c r="D1177" s="248">
        <f t="shared" si="56"/>
        <v>0.35799999999999998</v>
      </c>
      <c r="E1177" s="315">
        <f t="shared" si="54"/>
        <v>-0.64200000000000002</v>
      </c>
      <c r="F1177" s="316">
        <f t="shared" si="55"/>
        <v>-1922</v>
      </c>
    </row>
    <row r="1178" spans="1:6" hidden="1">
      <c r="A1178" s="249" t="s">
        <v>1039</v>
      </c>
      <c r="B1178" s="247"/>
      <c r="C1178" s="247">
        <v>130</v>
      </c>
      <c r="D1178" s="248">
        <f t="shared" si="56"/>
        <v>0</v>
      </c>
      <c r="E1178" s="315">
        <f t="shared" si="54"/>
        <v>-1</v>
      </c>
      <c r="F1178" s="316">
        <f t="shared" si="55"/>
        <v>-130</v>
      </c>
    </row>
    <row r="1179" spans="1:6" hidden="1">
      <c r="A1179" s="249" t="s">
        <v>1040</v>
      </c>
      <c r="B1179" s="247"/>
      <c r="C1179" s="247"/>
      <c r="D1179" s="248"/>
      <c r="E1179" s="315">
        <f t="shared" si="54"/>
        <v>-1</v>
      </c>
      <c r="F1179" s="316">
        <f t="shared" si="55"/>
        <v>0</v>
      </c>
    </row>
    <row r="1180" spans="1:6" hidden="1">
      <c r="A1180" s="249" t="s">
        <v>1041</v>
      </c>
      <c r="B1180" s="247"/>
      <c r="C1180" s="247"/>
      <c r="D1180" s="248"/>
      <c r="E1180" s="315">
        <f t="shared" si="54"/>
        <v>-1</v>
      </c>
      <c r="F1180" s="316">
        <f t="shared" si="55"/>
        <v>0</v>
      </c>
    </row>
    <row r="1181" spans="1:6" hidden="1">
      <c r="A1181" s="249" t="s">
        <v>137</v>
      </c>
      <c r="B1181" s="247"/>
      <c r="C1181" s="247"/>
      <c r="D1181" s="248"/>
      <c r="E1181" s="315">
        <f t="shared" si="54"/>
        <v>-1</v>
      </c>
      <c r="F1181" s="316">
        <f t="shared" si="55"/>
        <v>0</v>
      </c>
    </row>
    <row r="1182" spans="1:6" hidden="1">
      <c r="A1182" s="249" t="s">
        <v>138</v>
      </c>
      <c r="B1182" s="247"/>
      <c r="C1182" s="247"/>
      <c r="D1182" s="248"/>
      <c r="E1182" s="315">
        <f t="shared" si="54"/>
        <v>-1</v>
      </c>
      <c r="F1182" s="316">
        <f t="shared" si="55"/>
        <v>0</v>
      </c>
    </row>
    <row r="1183" spans="1:6" hidden="1">
      <c r="A1183" s="249" t="s">
        <v>139</v>
      </c>
      <c r="B1183" s="247"/>
      <c r="C1183" s="247"/>
      <c r="D1183" s="248"/>
      <c r="E1183" s="315">
        <f t="shared" si="54"/>
        <v>-1</v>
      </c>
      <c r="F1183" s="316">
        <f t="shared" si="55"/>
        <v>0</v>
      </c>
    </row>
    <row r="1184" spans="1:6" hidden="1">
      <c r="A1184" s="249" t="s">
        <v>1042</v>
      </c>
      <c r="B1184" s="247"/>
      <c r="C1184" s="247"/>
      <c r="D1184" s="248"/>
      <c r="E1184" s="315">
        <f t="shared" si="54"/>
        <v>-1</v>
      </c>
      <c r="F1184" s="316">
        <f t="shared" si="55"/>
        <v>0</v>
      </c>
    </row>
    <row r="1185" spans="1:6" hidden="1">
      <c r="A1185" s="249" t="s">
        <v>146</v>
      </c>
      <c r="B1185" s="247"/>
      <c r="C1185" s="247"/>
      <c r="D1185" s="248"/>
      <c r="E1185" s="315">
        <f t="shared" si="54"/>
        <v>-1</v>
      </c>
      <c r="F1185" s="316">
        <f t="shared" si="55"/>
        <v>0</v>
      </c>
    </row>
    <row r="1186" spans="1:6" hidden="1">
      <c r="A1186" s="249" t="s">
        <v>1043</v>
      </c>
      <c r="B1186" s="247"/>
      <c r="C1186" s="247"/>
      <c r="D1186" s="248"/>
      <c r="E1186" s="315">
        <f t="shared" si="54"/>
        <v>-1</v>
      </c>
      <c r="F1186" s="316">
        <f t="shared" si="55"/>
        <v>0</v>
      </c>
    </row>
    <row r="1187" spans="1:6" hidden="1">
      <c r="A1187" s="249" t="s">
        <v>1044</v>
      </c>
      <c r="B1187" s="247"/>
      <c r="C1187" s="247"/>
      <c r="D1187" s="248"/>
      <c r="E1187" s="315">
        <f t="shared" si="54"/>
        <v>-1</v>
      </c>
      <c r="F1187" s="316">
        <f t="shared" si="55"/>
        <v>0</v>
      </c>
    </row>
    <row r="1188" spans="1:6" hidden="1">
      <c r="A1188" s="249" t="s">
        <v>1045</v>
      </c>
      <c r="B1188" s="247"/>
      <c r="C1188" s="247"/>
      <c r="D1188" s="248"/>
      <c r="E1188" s="315">
        <f t="shared" si="54"/>
        <v>-1</v>
      </c>
      <c r="F1188" s="316">
        <f t="shared" si="55"/>
        <v>0</v>
      </c>
    </row>
    <row r="1189" spans="1:6" hidden="1">
      <c r="A1189" s="249" t="s">
        <v>1046</v>
      </c>
      <c r="B1189" s="247"/>
      <c r="C1189" s="247"/>
      <c r="D1189" s="248"/>
      <c r="E1189" s="315">
        <f t="shared" si="54"/>
        <v>-1</v>
      </c>
      <c r="F1189" s="316">
        <f t="shared" si="55"/>
        <v>0</v>
      </c>
    </row>
    <row r="1190" spans="1:6" hidden="1">
      <c r="A1190" s="249" t="s">
        <v>1047</v>
      </c>
      <c r="B1190" s="247"/>
      <c r="C1190" s="247"/>
      <c r="D1190" s="248"/>
      <c r="E1190" s="315">
        <f t="shared" si="54"/>
        <v>-1</v>
      </c>
      <c r="F1190" s="316">
        <f t="shared" si="55"/>
        <v>0</v>
      </c>
    </row>
    <row r="1191" spans="1:6" hidden="1">
      <c r="A1191" s="249" t="s">
        <v>1048</v>
      </c>
      <c r="B1191" s="247"/>
      <c r="C1191" s="247"/>
      <c r="D1191" s="248"/>
      <c r="E1191" s="315">
        <f t="shared" si="54"/>
        <v>-1</v>
      </c>
      <c r="F1191" s="316">
        <f t="shared" si="55"/>
        <v>0</v>
      </c>
    </row>
    <row r="1192" spans="1:6" hidden="1">
      <c r="A1192" s="249" t="s">
        <v>1049</v>
      </c>
      <c r="B1192" s="247"/>
      <c r="C1192" s="247"/>
      <c r="D1192" s="248"/>
      <c r="E1192" s="315">
        <f t="shared" si="54"/>
        <v>-1</v>
      </c>
      <c r="F1192" s="316">
        <f t="shared" si="55"/>
        <v>0</v>
      </c>
    </row>
    <row r="1193" spans="1:6" hidden="1">
      <c r="A1193" s="249" t="s">
        <v>1050</v>
      </c>
      <c r="B1193" s="247"/>
      <c r="C1193" s="247"/>
      <c r="D1193" s="248"/>
      <c r="E1193" s="315">
        <f t="shared" si="54"/>
        <v>-1</v>
      </c>
      <c r="F1193" s="316">
        <f t="shared" si="55"/>
        <v>0</v>
      </c>
    </row>
    <row r="1194" spans="1:6" hidden="1">
      <c r="A1194" s="249" t="s">
        <v>1051</v>
      </c>
      <c r="B1194" s="247"/>
      <c r="C1194" s="247"/>
      <c r="D1194" s="248"/>
      <c r="E1194" s="315">
        <f t="shared" si="54"/>
        <v>-1</v>
      </c>
      <c r="F1194" s="316">
        <f t="shared" si="55"/>
        <v>0</v>
      </c>
    </row>
    <row r="1195" spans="1:6" hidden="1">
      <c r="A1195" s="249" t="s">
        <v>1052</v>
      </c>
      <c r="B1195" s="247"/>
      <c r="C1195" s="247"/>
      <c r="D1195" s="248"/>
      <c r="E1195" s="315">
        <f t="shared" si="54"/>
        <v>-1</v>
      </c>
      <c r="F1195" s="316">
        <f t="shared" si="55"/>
        <v>0</v>
      </c>
    </row>
    <row r="1196" spans="1:6" hidden="1">
      <c r="A1196" s="249" t="s">
        <v>1053</v>
      </c>
      <c r="B1196" s="247"/>
      <c r="C1196" s="247"/>
      <c r="D1196" s="248"/>
      <c r="E1196" s="315">
        <f t="shared" si="54"/>
        <v>-1</v>
      </c>
      <c r="F1196" s="316">
        <f t="shared" si="55"/>
        <v>0</v>
      </c>
    </row>
    <row r="1197" spans="1:6" hidden="1">
      <c r="A1197" s="249" t="s">
        <v>1054</v>
      </c>
      <c r="B1197" s="247"/>
      <c r="C1197" s="247"/>
      <c r="D1197" s="248"/>
      <c r="E1197" s="315">
        <f t="shared" si="54"/>
        <v>-1</v>
      </c>
      <c r="F1197" s="316">
        <f t="shared" si="55"/>
        <v>0</v>
      </c>
    </row>
    <row r="1198" spans="1:6" hidden="1">
      <c r="A1198" s="249" t="s">
        <v>1055</v>
      </c>
      <c r="B1198" s="247"/>
      <c r="C1198" s="247"/>
      <c r="D1198" s="248"/>
      <c r="E1198" s="315">
        <f t="shared" si="54"/>
        <v>-1</v>
      </c>
      <c r="F1198" s="316">
        <f t="shared" si="55"/>
        <v>0</v>
      </c>
    </row>
    <row r="1199" spans="1:6" hidden="1">
      <c r="A1199" s="249" t="s">
        <v>1056</v>
      </c>
      <c r="B1199" s="247"/>
      <c r="C1199" s="247"/>
      <c r="D1199" s="248"/>
      <c r="E1199" s="315">
        <f t="shared" si="54"/>
        <v>-1</v>
      </c>
      <c r="F1199" s="316">
        <f t="shared" si="55"/>
        <v>0</v>
      </c>
    </row>
    <row r="1200" spans="1:6" hidden="1">
      <c r="A1200" s="249" t="s">
        <v>1057</v>
      </c>
      <c r="B1200" s="247"/>
      <c r="C1200" s="247"/>
      <c r="D1200" s="248"/>
      <c r="E1200" s="315">
        <f t="shared" si="54"/>
        <v>-1</v>
      </c>
      <c r="F1200" s="316">
        <f t="shared" si="55"/>
        <v>0</v>
      </c>
    </row>
    <row r="1201" spans="1:6" hidden="1">
      <c r="A1201" s="249" t="s">
        <v>1058</v>
      </c>
      <c r="B1201" s="247"/>
      <c r="C1201" s="247"/>
      <c r="D1201" s="248"/>
      <c r="E1201" s="315">
        <f t="shared" si="54"/>
        <v>-1</v>
      </c>
      <c r="F1201" s="316">
        <f t="shared" si="55"/>
        <v>0</v>
      </c>
    </row>
    <row r="1202" spans="1:6" hidden="1">
      <c r="A1202" s="249" t="s">
        <v>1059</v>
      </c>
      <c r="B1202" s="247"/>
      <c r="C1202" s="247"/>
      <c r="D1202" s="248"/>
      <c r="E1202" s="315">
        <f t="shared" si="54"/>
        <v>-1</v>
      </c>
      <c r="F1202" s="316">
        <f t="shared" si="55"/>
        <v>0</v>
      </c>
    </row>
    <row r="1203" spans="1:6" hidden="1">
      <c r="A1203" s="249" t="s">
        <v>1060</v>
      </c>
      <c r="B1203" s="247"/>
      <c r="C1203" s="247"/>
      <c r="D1203" s="248"/>
      <c r="E1203" s="315">
        <f t="shared" si="54"/>
        <v>-1</v>
      </c>
      <c r="F1203" s="316">
        <f t="shared" si="55"/>
        <v>0</v>
      </c>
    </row>
    <row r="1204" spans="1:6" hidden="1">
      <c r="A1204" s="249" t="s">
        <v>1061</v>
      </c>
      <c r="B1204" s="247"/>
      <c r="C1204" s="247"/>
      <c r="D1204" s="248"/>
      <c r="E1204" s="315">
        <f t="shared" si="54"/>
        <v>-1</v>
      </c>
      <c r="F1204" s="316">
        <f t="shared" si="55"/>
        <v>0</v>
      </c>
    </row>
    <row r="1205" spans="1:6" hidden="1">
      <c r="A1205" s="249" t="s">
        <v>1062</v>
      </c>
      <c r="B1205" s="247"/>
      <c r="C1205" s="247"/>
      <c r="D1205" s="248"/>
      <c r="E1205" s="315">
        <f t="shared" si="54"/>
        <v>-1</v>
      </c>
      <c r="F1205" s="316">
        <f t="shared" si="55"/>
        <v>0</v>
      </c>
    </row>
    <row r="1206" spans="1:6" hidden="1">
      <c r="A1206" s="249" t="s">
        <v>1063</v>
      </c>
      <c r="B1206" s="247"/>
      <c r="C1206" s="247"/>
      <c r="D1206" s="248"/>
      <c r="E1206" s="315">
        <f t="shared" si="54"/>
        <v>-1</v>
      </c>
      <c r="F1206" s="316">
        <f t="shared" si="55"/>
        <v>0</v>
      </c>
    </row>
    <row r="1207" spans="1:6" hidden="1">
      <c r="A1207" s="249" t="s">
        <v>1064</v>
      </c>
      <c r="B1207" s="247"/>
      <c r="C1207" s="247"/>
      <c r="D1207" s="248"/>
      <c r="E1207" s="315">
        <f t="shared" si="54"/>
        <v>-1</v>
      </c>
      <c r="F1207" s="316">
        <f t="shared" si="55"/>
        <v>0</v>
      </c>
    </row>
    <row r="1208" spans="1:6" hidden="1">
      <c r="A1208" s="249" t="s">
        <v>1065</v>
      </c>
      <c r="B1208" s="247"/>
      <c r="C1208" s="247"/>
      <c r="D1208" s="248"/>
      <c r="E1208" s="315">
        <f t="shared" si="54"/>
        <v>-1</v>
      </c>
      <c r="F1208" s="316">
        <f t="shared" si="55"/>
        <v>0</v>
      </c>
    </row>
    <row r="1209" spans="1:6" hidden="1">
      <c r="A1209" s="249" t="s">
        <v>1066</v>
      </c>
      <c r="B1209" s="247"/>
      <c r="C1209" s="247"/>
      <c r="D1209" s="248"/>
      <c r="E1209" s="315">
        <f t="shared" si="54"/>
        <v>-1</v>
      </c>
      <c r="F1209" s="316">
        <f t="shared" si="55"/>
        <v>0</v>
      </c>
    </row>
    <row r="1210" spans="1:6" hidden="1">
      <c r="A1210" s="249" t="s">
        <v>1067</v>
      </c>
      <c r="B1210" s="247"/>
      <c r="C1210" s="247"/>
      <c r="D1210" s="248"/>
      <c r="E1210" s="315">
        <f t="shared" si="54"/>
        <v>-1</v>
      </c>
      <c r="F1210" s="316">
        <f t="shared" si="55"/>
        <v>0</v>
      </c>
    </row>
    <row r="1211" spans="1:6" hidden="1">
      <c r="A1211" s="249" t="s">
        <v>1068</v>
      </c>
      <c r="B1211" s="247"/>
      <c r="C1211" s="247"/>
      <c r="D1211" s="248"/>
      <c r="E1211" s="315">
        <f t="shared" si="54"/>
        <v>-1</v>
      </c>
      <c r="F1211" s="316">
        <f t="shared" si="55"/>
        <v>0</v>
      </c>
    </row>
    <row r="1212" spans="1:6" hidden="1">
      <c r="A1212" s="249" t="s">
        <v>1069</v>
      </c>
      <c r="B1212" s="247"/>
      <c r="C1212" s="247"/>
      <c r="D1212" s="248"/>
      <c r="E1212" s="315">
        <f t="shared" si="54"/>
        <v>-1</v>
      </c>
      <c r="F1212" s="316">
        <f t="shared" si="55"/>
        <v>0</v>
      </c>
    </row>
    <row r="1213" spans="1:6" hidden="1">
      <c r="A1213" s="249" t="s">
        <v>1070</v>
      </c>
      <c r="B1213" s="247"/>
      <c r="C1213" s="247"/>
      <c r="D1213" s="248"/>
      <c r="E1213" s="315">
        <f t="shared" si="54"/>
        <v>-1</v>
      </c>
      <c r="F1213" s="316">
        <f t="shared" si="55"/>
        <v>0</v>
      </c>
    </row>
    <row r="1214" spans="1:6" hidden="1">
      <c r="A1214" s="249" t="s">
        <v>807</v>
      </c>
      <c r="B1214" s="247"/>
      <c r="C1214" s="247"/>
      <c r="D1214" s="248"/>
      <c r="E1214" s="315">
        <f t="shared" si="54"/>
        <v>-1</v>
      </c>
      <c r="F1214" s="316">
        <f t="shared" si="55"/>
        <v>0</v>
      </c>
    </row>
    <row r="1215" spans="1:6" hidden="1">
      <c r="A1215" s="249" t="s">
        <v>1071</v>
      </c>
      <c r="B1215" s="247"/>
      <c r="C1215" s="247"/>
      <c r="D1215" s="248"/>
      <c r="E1215" s="315">
        <f t="shared" si="54"/>
        <v>-1</v>
      </c>
      <c r="F1215" s="316">
        <f t="shared" si="55"/>
        <v>0</v>
      </c>
    </row>
    <row r="1216" spans="1:6" hidden="1">
      <c r="A1216" s="249" t="s">
        <v>1072</v>
      </c>
      <c r="B1216" s="247"/>
      <c r="C1216" s="247"/>
      <c r="D1216" s="248"/>
      <c r="E1216" s="315">
        <f t="shared" si="54"/>
        <v>-1</v>
      </c>
      <c r="F1216" s="316">
        <f t="shared" si="55"/>
        <v>0</v>
      </c>
    </row>
    <row r="1217" spans="1:6" hidden="1">
      <c r="A1217" s="249" t="s">
        <v>1073</v>
      </c>
      <c r="B1217" s="247"/>
      <c r="C1217" s="247"/>
      <c r="D1217" s="248"/>
      <c r="E1217" s="315">
        <f t="shared" si="54"/>
        <v>-1</v>
      </c>
      <c r="F1217" s="316">
        <f t="shared" si="55"/>
        <v>0</v>
      </c>
    </row>
    <row r="1218" spans="1:6">
      <c r="A1218" s="249" t="s">
        <v>1074</v>
      </c>
      <c r="B1218" s="247">
        <v>2453</v>
      </c>
      <c r="C1218" s="247">
        <v>2853</v>
      </c>
      <c r="D1218" s="248">
        <f t="shared" si="56"/>
        <v>0.86</v>
      </c>
      <c r="E1218" s="315">
        <f t="shared" si="54"/>
        <v>-0.14000000000000001</v>
      </c>
      <c r="F1218" s="316">
        <f t="shared" si="55"/>
        <v>-400</v>
      </c>
    </row>
    <row r="1219" spans="1:6">
      <c r="A1219" s="249" t="s">
        <v>1075</v>
      </c>
      <c r="B1219" s="247">
        <v>2682</v>
      </c>
      <c r="C1219" s="247">
        <v>2816</v>
      </c>
      <c r="D1219" s="248">
        <f t="shared" si="56"/>
        <v>0.95199999999999996</v>
      </c>
      <c r="E1219" s="315">
        <f t="shared" si="54"/>
        <v>-4.8000000000000001E-2</v>
      </c>
      <c r="F1219" s="316">
        <f t="shared" si="55"/>
        <v>-134</v>
      </c>
    </row>
    <row r="1220" spans="1:6">
      <c r="A1220" s="249" t="s">
        <v>137</v>
      </c>
      <c r="B1220" s="247">
        <v>598</v>
      </c>
      <c r="C1220" s="247">
        <v>582</v>
      </c>
      <c r="D1220" s="248">
        <f t="shared" si="56"/>
        <v>1.0269999999999999</v>
      </c>
      <c r="E1220" s="315">
        <f t="shared" si="54"/>
        <v>2.7E-2</v>
      </c>
      <c r="F1220" s="316">
        <f t="shared" si="55"/>
        <v>16</v>
      </c>
    </row>
    <row r="1221" spans="1:6" hidden="1">
      <c r="A1221" s="249" t="s">
        <v>138</v>
      </c>
      <c r="B1221" s="247"/>
      <c r="C1221" s="247"/>
      <c r="D1221" s="248"/>
      <c r="E1221" s="315">
        <f t="shared" si="54"/>
        <v>-1</v>
      </c>
      <c r="F1221" s="316">
        <f t="shared" si="55"/>
        <v>0</v>
      </c>
    </row>
    <row r="1222" spans="1:6" hidden="1">
      <c r="A1222" s="249" t="s">
        <v>139</v>
      </c>
      <c r="B1222" s="247"/>
      <c r="C1222" s="247"/>
      <c r="D1222" s="248"/>
      <c r="E1222" s="315">
        <f t="shared" si="54"/>
        <v>-1</v>
      </c>
      <c r="F1222" s="316">
        <f t="shared" si="55"/>
        <v>0</v>
      </c>
    </row>
    <row r="1223" spans="1:6" hidden="1">
      <c r="A1223" s="249" t="s">
        <v>1076</v>
      </c>
      <c r="B1223" s="247"/>
      <c r="C1223" s="247"/>
      <c r="D1223" s="248"/>
      <c r="E1223" s="315">
        <f t="shared" ref="E1223:E1286" si="57">D1223-1</f>
        <v>-1</v>
      </c>
      <c r="F1223" s="316">
        <f t="shared" ref="F1223:F1286" si="58">B1223-C1223</f>
        <v>0</v>
      </c>
    </row>
    <row r="1224" spans="1:6" hidden="1">
      <c r="A1224" s="249" t="s">
        <v>1077</v>
      </c>
      <c r="B1224" s="247"/>
      <c r="C1224" s="247">
        <v>100</v>
      </c>
      <c r="D1224" s="248">
        <f t="shared" ref="D1224:D1281" si="59">B1224/C1224</f>
        <v>0</v>
      </c>
      <c r="E1224" s="315">
        <f t="shared" si="57"/>
        <v>-1</v>
      </c>
      <c r="F1224" s="316">
        <f t="shared" si="58"/>
        <v>-100</v>
      </c>
    </row>
    <row r="1225" spans="1:6" hidden="1">
      <c r="A1225" s="249" t="s">
        <v>1078</v>
      </c>
      <c r="B1225" s="247"/>
      <c r="C1225" s="247"/>
      <c r="D1225" s="248"/>
      <c r="E1225" s="315">
        <f t="shared" si="57"/>
        <v>-1</v>
      </c>
      <c r="F1225" s="316">
        <f t="shared" si="58"/>
        <v>0</v>
      </c>
    </row>
    <row r="1226" spans="1:6" hidden="1">
      <c r="A1226" s="249" t="s">
        <v>1079</v>
      </c>
      <c r="B1226" s="247"/>
      <c r="C1226" s="247"/>
      <c r="D1226" s="248"/>
      <c r="E1226" s="315">
        <f t="shared" si="57"/>
        <v>-1</v>
      </c>
      <c r="F1226" s="316">
        <f t="shared" si="58"/>
        <v>0</v>
      </c>
    </row>
    <row r="1227" spans="1:6" hidden="1">
      <c r="A1227" s="249" t="s">
        <v>1080</v>
      </c>
      <c r="B1227" s="247"/>
      <c r="C1227" s="247"/>
      <c r="D1227" s="248"/>
      <c r="E1227" s="315">
        <f t="shared" si="57"/>
        <v>-1</v>
      </c>
      <c r="F1227" s="316">
        <f t="shared" si="58"/>
        <v>0</v>
      </c>
    </row>
    <row r="1228" spans="1:6" hidden="1">
      <c r="A1228" s="249" t="s">
        <v>1081</v>
      </c>
      <c r="B1228" s="247"/>
      <c r="C1228" s="247"/>
      <c r="D1228" s="248"/>
      <c r="E1228" s="315">
        <f t="shared" si="57"/>
        <v>-1</v>
      </c>
      <c r="F1228" s="316">
        <f t="shared" si="58"/>
        <v>0</v>
      </c>
    </row>
    <row r="1229" spans="1:6">
      <c r="A1229" s="249" t="s">
        <v>1082</v>
      </c>
      <c r="B1229" s="247">
        <v>1626</v>
      </c>
      <c r="C1229" s="247">
        <v>1112</v>
      </c>
      <c r="D1229" s="248">
        <f t="shared" si="59"/>
        <v>1.462</v>
      </c>
      <c r="E1229" s="315">
        <f t="shared" si="57"/>
        <v>0.46200000000000002</v>
      </c>
      <c r="F1229" s="316">
        <f t="shared" si="58"/>
        <v>514</v>
      </c>
    </row>
    <row r="1230" spans="1:6">
      <c r="A1230" s="249" t="s">
        <v>1083</v>
      </c>
      <c r="B1230" s="247">
        <v>110</v>
      </c>
      <c r="C1230" s="247">
        <v>520</v>
      </c>
      <c r="D1230" s="248">
        <f t="shared" si="59"/>
        <v>0.21199999999999999</v>
      </c>
      <c r="E1230" s="315">
        <f t="shared" si="57"/>
        <v>-0.78800000000000003</v>
      </c>
      <c r="F1230" s="316">
        <f t="shared" si="58"/>
        <v>-410</v>
      </c>
    </row>
    <row r="1231" spans="1:6" hidden="1">
      <c r="A1231" s="249" t="s">
        <v>1084</v>
      </c>
      <c r="B1231" s="247"/>
      <c r="C1231" s="247"/>
      <c r="D1231" s="248"/>
      <c r="E1231" s="315">
        <f t="shared" si="57"/>
        <v>-1</v>
      </c>
      <c r="F1231" s="316">
        <f t="shared" si="58"/>
        <v>0</v>
      </c>
    </row>
    <row r="1232" spans="1:6" hidden="1">
      <c r="A1232" s="249" t="s">
        <v>1085</v>
      </c>
      <c r="B1232" s="247"/>
      <c r="C1232" s="247"/>
      <c r="D1232" s="248"/>
      <c r="E1232" s="315">
        <f t="shared" si="57"/>
        <v>-1</v>
      </c>
      <c r="F1232" s="316">
        <f t="shared" si="58"/>
        <v>0</v>
      </c>
    </row>
    <row r="1233" spans="1:6" hidden="1">
      <c r="A1233" s="249" t="s">
        <v>1086</v>
      </c>
      <c r="B1233" s="247"/>
      <c r="C1233" s="247"/>
      <c r="D1233" s="248"/>
      <c r="E1233" s="315">
        <f t="shared" si="57"/>
        <v>-1</v>
      </c>
      <c r="F1233" s="316">
        <f t="shared" si="58"/>
        <v>0</v>
      </c>
    </row>
    <row r="1234" spans="1:6" hidden="1">
      <c r="A1234" s="249" t="s">
        <v>1087</v>
      </c>
      <c r="B1234" s="247"/>
      <c r="C1234" s="247"/>
      <c r="D1234" s="248"/>
      <c r="E1234" s="315">
        <f t="shared" si="57"/>
        <v>-1</v>
      </c>
      <c r="F1234" s="316">
        <f t="shared" si="58"/>
        <v>0</v>
      </c>
    </row>
    <row r="1235" spans="1:6" hidden="1">
      <c r="A1235" s="249" t="s">
        <v>1088</v>
      </c>
      <c r="B1235" s="247"/>
      <c r="C1235" s="247"/>
      <c r="D1235" s="248"/>
      <c r="E1235" s="315">
        <f t="shared" si="57"/>
        <v>-1</v>
      </c>
      <c r="F1235" s="316">
        <f t="shared" si="58"/>
        <v>0</v>
      </c>
    </row>
    <row r="1236" spans="1:6" hidden="1">
      <c r="A1236" s="249" t="s">
        <v>1089</v>
      </c>
      <c r="B1236" s="247"/>
      <c r="C1236" s="247"/>
      <c r="D1236" s="248"/>
      <c r="E1236" s="315">
        <f t="shared" si="57"/>
        <v>-1</v>
      </c>
      <c r="F1236" s="316">
        <f t="shared" si="58"/>
        <v>0</v>
      </c>
    </row>
    <row r="1237" spans="1:6" hidden="1">
      <c r="A1237" s="249" t="s">
        <v>146</v>
      </c>
      <c r="B1237" s="247"/>
      <c r="C1237" s="247"/>
      <c r="D1237" s="248"/>
      <c r="E1237" s="315">
        <f t="shared" si="57"/>
        <v>-1</v>
      </c>
      <c r="F1237" s="316">
        <f t="shared" si="58"/>
        <v>0</v>
      </c>
    </row>
    <row r="1238" spans="1:6">
      <c r="A1238" s="249" t="s">
        <v>1090</v>
      </c>
      <c r="B1238" s="247">
        <v>75</v>
      </c>
      <c r="C1238" s="247">
        <v>502</v>
      </c>
      <c r="D1238" s="248">
        <f t="shared" si="59"/>
        <v>0.14899999999999999</v>
      </c>
      <c r="E1238" s="315">
        <f t="shared" si="57"/>
        <v>-0.85099999999999998</v>
      </c>
      <c r="F1238" s="316">
        <f t="shared" si="58"/>
        <v>-427</v>
      </c>
    </row>
    <row r="1239" spans="1:6" hidden="1">
      <c r="A1239" s="249" t="s">
        <v>1091</v>
      </c>
      <c r="B1239" s="247"/>
      <c r="C1239" s="247"/>
      <c r="D1239" s="248"/>
      <c r="E1239" s="315">
        <f t="shared" si="57"/>
        <v>-1</v>
      </c>
      <c r="F1239" s="316">
        <f t="shared" si="58"/>
        <v>0</v>
      </c>
    </row>
    <row r="1240" spans="1:6" hidden="1">
      <c r="A1240" s="249" t="s">
        <v>137</v>
      </c>
      <c r="B1240" s="247"/>
      <c r="C1240" s="247"/>
      <c r="D1240" s="248"/>
      <c r="E1240" s="315">
        <f t="shared" si="57"/>
        <v>-1</v>
      </c>
      <c r="F1240" s="316">
        <f t="shared" si="58"/>
        <v>0</v>
      </c>
    </row>
    <row r="1241" spans="1:6" hidden="1">
      <c r="A1241" s="249" t="s">
        <v>138</v>
      </c>
      <c r="B1241" s="247"/>
      <c r="C1241" s="247"/>
      <c r="D1241" s="248"/>
      <c r="E1241" s="315">
        <f t="shared" si="57"/>
        <v>-1</v>
      </c>
      <c r="F1241" s="316">
        <f t="shared" si="58"/>
        <v>0</v>
      </c>
    </row>
    <row r="1242" spans="1:6" hidden="1">
      <c r="A1242" s="249" t="s">
        <v>139</v>
      </c>
      <c r="B1242" s="247"/>
      <c r="C1242" s="247"/>
      <c r="D1242" s="248"/>
      <c r="E1242" s="315">
        <f t="shared" si="57"/>
        <v>-1</v>
      </c>
      <c r="F1242" s="316">
        <f t="shared" si="58"/>
        <v>0</v>
      </c>
    </row>
    <row r="1243" spans="1:6" hidden="1">
      <c r="A1243" s="249" t="s">
        <v>1092</v>
      </c>
      <c r="B1243" s="247"/>
      <c r="C1243" s="247"/>
      <c r="D1243" s="248"/>
      <c r="E1243" s="315">
        <f t="shared" si="57"/>
        <v>-1</v>
      </c>
      <c r="F1243" s="316">
        <f t="shared" si="58"/>
        <v>0</v>
      </c>
    </row>
    <row r="1244" spans="1:6" hidden="1">
      <c r="A1244" s="249" t="s">
        <v>1093</v>
      </c>
      <c r="B1244" s="247"/>
      <c r="C1244" s="247"/>
      <c r="D1244" s="248"/>
      <c r="E1244" s="315">
        <f t="shared" si="57"/>
        <v>-1</v>
      </c>
      <c r="F1244" s="316">
        <f t="shared" si="58"/>
        <v>0</v>
      </c>
    </row>
    <row r="1245" spans="1:6" hidden="1">
      <c r="A1245" s="249" t="s">
        <v>1094</v>
      </c>
      <c r="B1245" s="247"/>
      <c r="C1245" s="247"/>
      <c r="D1245" s="248"/>
      <c r="E1245" s="315">
        <f t="shared" si="57"/>
        <v>-1</v>
      </c>
      <c r="F1245" s="316">
        <f t="shared" si="58"/>
        <v>0</v>
      </c>
    </row>
    <row r="1246" spans="1:6" hidden="1">
      <c r="A1246" s="249" t="s">
        <v>1095</v>
      </c>
      <c r="B1246" s="247"/>
      <c r="C1246" s="247"/>
      <c r="D1246" s="248"/>
      <c r="E1246" s="315">
        <f t="shared" si="57"/>
        <v>-1</v>
      </c>
      <c r="F1246" s="316">
        <f t="shared" si="58"/>
        <v>0</v>
      </c>
    </row>
    <row r="1247" spans="1:6" hidden="1">
      <c r="A1247" s="249" t="s">
        <v>1096</v>
      </c>
      <c r="B1247" s="247"/>
      <c r="C1247" s="247"/>
      <c r="D1247" s="248"/>
      <c r="E1247" s="315">
        <f t="shared" si="57"/>
        <v>-1</v>
      </c>
      <c r="F1247" s="316">
        <f t="shared" si="58"/>
        <v>0</v>
      </c>
    </row>
    <row r="1248" spans="1:6" hidden="1">
      <c r="A1248" s="249" t="s">
        <v>1097</v>
      </c>
      <c r="B1248" s="247"/>
      <c r="C1248" s="247"/>
      <c r="D1248" s="248"/>
      <c r="E1248" s="315">
        <f t="shared" si="57"/>
        <v>-1</v>
      </c>
      <c r="F1248" s="316">
        <f t="shared" si="58"/>
        <v>0</v>
      </c>
    </row>
    <row r="1249" spans="1:6" hidden="1">
      <c r="A1249" s="249" t="s">
        <v>1098</v>
      </c>
      <c r="B1249" s="247"/>
      <c r="C1249" s="247"/>
      <c r="D1249" s="248"/>
      <c r="E1249" s="315">
        <f t="shared" si="57"/>
        <v>-1</v>
      </c>
      <c r="F1249" s="316">
        <f t="shared" si="58"/>
        <v>0</v>
      </c>
    </row>
    <row r="1250" spans="1:6" hidden="1">
      <c r="A1250" s="249" t="s">
        <v>1099</v>
      </c>
      <c r="B1250" s="247"/>
      <c r="C1250" s="247"/>
      <c r="D1250" s="248"/>
      <c r="E1250" s="315">
        <f t="shared" si="57"/>
        <v>-1</v>
      </c>
      <c r="F1250" s="316">
        <f t="shared" si="58"/>
        <v>0</v>
      </c>
    </row>
    <row r="1251" spans="1:6" hidden="1">
      <c r="A1251" s="249" t="s">
        <v>1100</v>
      </c>
      <c r="B1251" s="247"/>
      <c r="C1251" s="247"/>
      <c r="D1251" s="248"/>
      <c r="E1251" s="315">
        <f t="shared" si="57"/>
        <v>-1</v>
      </c>
      <c r="F1251" s="316">
        <f t="shared" si="58"/>
        <v>0</v>
      </c>
    </row>
    <row r="1252" spans="1:6" hidden="1">
      <c r="A1252" s="249" t="s">
        <v>1101</v>
      </c>
      <c r="B1252" s="247"/>
      <c r="C1252" s="247"/>
      <c r="D1252" s="248"/>
      <c r="E1252" s="315">
        <f t="shared" si="57"/>
        <v>-1</v>
      </c>
      <c r="F1252" s="316">
        <f t="shared" si="58"/>
        <v>0</v>
      </c>
    </row>
    <row r="1253" spans="1:6" hidden="1">
      <c r="A1253" s="249" t="s">
        <v>1102</v>
      </c>
      <c r="B1253" s="247"/>
      <c r="C1253" s="247"/>
      <c r="D1253" s="248"/>
      <c r="E1253" s="315">
        <f t="shared" si="57"/>
        <v>-1</v>
      </c>
      <c r="F1253" s="316">
        <f t="shared" si="58"/>
        <v>0</v>
      </c>
    </row>
    <row r="1254" spans="1:6" hidden="1">
      <c r="A1254" s="249" t="s">
        <v>1103</v>
      </c>
      <c r="B1254" s="247"/>
      <c r="C1254" s="247"/>
      <c r="D1254" s="248"/>
      <c r="E1254" s="315">
        <f t="shared" si="57"/>
        <v>-1</v>
      </c>
      <c r="F1254" s="316">
        <f t="shared" si="58"/>
        <v>0</v>
      </c>
    </row>
    <row r="1255" spans="1:6" hidden="1">
      <c r="A1255" s="249" t="s">
        <v>1104</v>
      </c>
      <c r="B1255" s="247"/>
      <c r="C1255" s="247"/>
      <c r="D1255" s="248"/>
      <c r="E1255" s="315">
        <f t="shared" si="57"/>
        <v>-1</v>
      </c>
      <c r="F1255" s="316">
        <f t="shared" si="58"/>
        <v>0</v>
      </c>
    </row>
    <row r="1256" spans="1:6" hidden="1">
      <c r="A1256" s="249" t="s">
        <v>146</v>
      </c>
      <c r="B1256" s="247"/>
      <c r="C1256" s="247"/>
      <c r="D1256" s="248"/>
      <c r="E1256" s="315">
        <f t="shared" si="57"/>
        <v>-1</v>
      </c>
      <c r="F1256" s="316">
        <f t="shared" si="58"/>
        <v>0</v>
      </c>
    </row>
    <row r="1257" spans="1:6" hidden="1">
      <c r="A1257" s="249" t="s">
        <v>1105</v>
      </c>
      <c r="B1257" s="247"/>
      <c r="C1257" s="247"/>
      <c r="D1257" s="248"/>
      <c r="E1257" s="315">
        <f t="shared" si="57"/>
        <v>-1</v>
      </c>
      <c r="F1257" s="316">
        <f t="shared" si="58"/>
        <v>0</v>
      </c>
    </row>
    <row r="1258" spans="1:6" hidden="1">
      <c r="A1258" s="249" t="s">
        <v>1106</v>
      </c>
      <c r="B1258" s="247"/>
      <c r="C1258" s="247"/>
      <c r="D1258" s="248"/>
      <c r="E1258" s="315">
        <f t="shared" si="57"/>
        <v>-1</v>
      </c>
      <c r="F1258" s="316">
        <f t="shared" si="58"/>
        <v>0</v>
      </c>
    </row>
    <row r="1259" spans="1:6" hidden="1">
      <c r="A1259" s="249" t="s">
        <v>137</v>
      </c>
      <c r="B1259" s="247"/>
      <c r="C1259" s="247"/>
      <c r="D1259" s="248"/>
      <c r="E1259" s="315">
        <f t="shared" si="57"/>
        <v>-1</v>
      </c>
      <c r="F1259" s="316">
        <f t="shared" si="58"/>
        <v>0</v>
      </c>
    </row>
    <row r="1260" spans="1:6" hidden="1">
      <c r="A1260" s="249" t="s">
        <v>138</v>
      </c>
      <c r="B1260" s="247"/>
      <c r="C1260" s="247"/>
      <c r="D1260" s="248"/>
      <c r="E1260" s="315">
        <f t="shared" si="57"/>
        <v>-1</v>
      </c>
      <c r="F1260" s="316">
        <f t="shared" si="58"/>
        <v>0</v>
      </c>
    </row>
    <row r="1261" spans="1:6" hidden="1">
      <c r="A1261" s="249" t="s">
        <v>139</v>
      </c>
      <c r="B1261" s="247"/>
      <c r="C1261" s="247"/>
      <c r="D1261" s="248"/>
      <c r="E1261" s="315">
        <f t="shared" si="57"/>
        <v>-1</v>
      </c>
      <c r="F1261" s="316">
        <f t="shared" si="58"/>
        <v>0</v>
      </c>
    </row>
    <row r="1262" spans="1:6" hidden="1">
      <c r="A1262" s="249" t="s">
        <v>1107</v>
      </c>
      <c r="B1262" s="247"/>
      <c r="C1262" s="247"/>
      <c r="D1262" s="248"/>
      <c r="E1262" s="315">
        <f t="shared" si="57"/>
        <v>-1</v>
      </c>
      <c r="F1262" s="316">
        <f t="shared" si="58"/>
        <v>0</v>
      </c>
    </row>
    <row r="1263" spans="1:6" hidden="1">
      <c r="A1263" s="249" t="s">
        <v>1108</v>
      </c>
      <c r="B1263" s="247"/>
      <c r="C1263" s="247"/>
      <c r="D1263" s="248"/>
      <c r="E1263" s="315">
        <f t="shared" si="57"/>
        <v>-1</v>
      </c>
      <c r="F1263" s="316">
        <f t="shared" si="58"/>
        <v>0</v>
      </c>
    </row>
    <row r="1264" spans="1:6" hidden="1">
      <c r="A1264" s="249" t="s">
        <v>1109</v>
      </c>
      <c r="B1264" s="247"/>
      <c r="C1264" s="247"/>
      <c r="D1264" s="248"/>
      <c r="E1264" s="315">
        <f t="shared" si="57"/>
        <v>-1</v>
      </c>
      <c r="F1264" s="316">
        <f t="shared" si="58"/>
        <v>0</v>
      </c>
    </row>
    <row r="1265" spans="1:6" hidden="1">
      <c r="A1265" s="249" t="s">
        <v>146</v>
      </c>
      <c r="B1265" s="247"/>
      <c r="C1265" s="247"/>
      <c r="D1265" s="248"/>
      <c r="E1265" s="315">
        <f t="shared" si="57"/>
        <v>-1</v>
      </c>
      <c r="F1265" s="316">
        <f t="shared" si="58"/>
        <v>0</v>
      </c>
    </row>
    <row r="1266" spans="1:6" hidden="1">
      <c r="A1266" s="249" t="s">
        <v>1110</v>
      </c>
      <c r="B1266" s="247"/>
      <c r="C1266" s="247"/>
      <c r="D1266" s="248"/>
      <c r="E1266" s="315">
        <f t="shared" si="57"/>
        <v>-1</v>
      </c>
      <c r="F1266" s="316">
        <f t="shared" si="58"/>
        <v>0</v>
      </c>
    </row>
    <row r="1267" spans="1:6" hidden="1">
      <c r="A1267" s="249" t="s">
        <v>1111</v>
      </c>
      <c r="B1267" s="247">
        <v>8</v>
      </c>
      <c r="C1267" s="247"/>
      <c r="D1267" s="248"/>
      <c r="E1267" s="315">
        <f t="shared" si="57"/>
        <v>-1</v>
      </c>
      <c r="F1267" s="316">
        <f t="shared" si="58"/>
        <v>8</v>
      </c>
    </row>
    <row r="1268" spans="1:6" hidden="1">
      <c r="A1268" s="249" t="s">
        <v>137</v>
      </c>
      <c r="B1268" s="247"/>
      <c r="C1268" s="247"/>
      <c r="D1268" s="248"/>
      <c r="E1268" s="315">
        <f t="shared" si="57"/>
        <v>-1</v>
      </c>
      <c r="F1268" s="316">
        <f t="shared" si="58"/>
        <v>0</v>
      </c>
    </row>
    <row r="1269" spans="1:6" hidden="1">
      <c r="A1269" s="249" t="s">
        <v>138</v>
      </c>
      <c r="B1269" s="247"/>
      <c r="C1269" s="247"/>
      <c r="D1269" s="248"/>
      <c r="E1269" s="315">
        <f t="shared" si="57"/>
        <v>-1</v>
      </c>
      <c r="F1269" s="316">
        <f t="shared" si="58"/>
        <v>0</v>
      </c>
    </row>
    <row r="1270" spans="1:6" hidden="1">
      <c r="A1270" s="249" t="s">
        <v>139</v>
      </c>
      <c r="B1270" s="247"/>
      <c r="C1270" s="247"/>
      <c r="D1270" s="248"/>
      <c r="E1270" s="315">
        <f t="shared" si="57"/>
        <v>-1</v>
      </c>
      <c r="F1270" s="316">
        <f t="shared" si="58"/>
        <v>0</v>
      </c>
    </row>
    <row r="1271" spans="1:6" hidden="1">
      <c r="A1271" s="249" t="s">
        <v>1112</v>
      </c>
      <c r="B1271" s="247"/>
      <c r="C1271" s="247"/>
      <c r="D1271" s="248"/>
      <c r="E1271" s="315">
        <f t="shared" si="57"/>
        <v>-1</v>
      </c>
      <c r="F1271" s="316">
        <f t="shared" si="58"/>
        <v>0</v>
      </c>
    </row>
    <row r="1272" spans="1:6" hidden="1">
      <c r="A1272" s="249" t="s">
        <v>1113</v>
      </c>
      <c r="B1272" s="247"/>
      <c r="C1272" s="247"/>
      <c r="D1272" s="248"/>
      <c r="E1272" s="315">
        <f t="shared" si="57"/>
        <v>-1</v>
      </c>
      <c r="F1272" s="316">
        <f t="shared" si="58"/>
        <v>0</v>
      </c>
    </row>
    <row r="1273" spans="1:6" hidden="1">
      <c r="A1273" s="249" t="s">
        <v>1114</v>
      </c>
      <c r="B1273" s="247">
        <v>8</v>
      </c>
      <c r="C1273" s="247"/>
      <c r="D1273" s="248"/>
      <c r="E1273" s="315">
        <f t="shared" si="57"/>
        <v>-1</v>
      </c>
      <c r="F1273" s="316">
        <f t="shared" si="58"/>
        <v>8</v>
      </c>
    </row>
    <row r="1274" spans="1:6" hidden="1">
      <c r="A1274" s="249" t="s">
        <v>1115</v>
      </c>
      <c r="B1274" s="247"/>
      <c r="C1274" s="247"/>
      <c r="D1274" s="248"/>
      <c r="E1274" s="315">
        <f t="shared" si="57"/>
        <v>-1</v>
      </c>
      <c r="F1274" s="316">
        <f t="shared" si="58"/>
        <v>0</v>
      </c>
    </row>
    <row r="1275" spans="1:6" hidden="1">
      <c r="A1275" s="249" t="s">
        <v>1116</v>
      </c>
      <c r="B1275" s="247"/>
      <c r="C1275" s="247"/>
      <c r="D1275" s="248"/>
      <c r="E1275" s="315">
        <f t="shared" si="57"/>
        <v>-1</v>
      </c>
      <c r="F1275" s="316">
        <f t="shared" si="58"/>
        <v>0</v>
      </c>
    </row>
    <row r="1276" spans="1:6" hidden="1">
      <c r="A1276" s="249" t="s">
        <v>1117</v>
      </c>
      <c r="B1276" s="247"/>
      <c r="C1276" s="247"/>
      <c r="D1276" s="248"/>
      <c r="E1276" s="315">
        <f t="shared" si="57"/>
        <v>-1</v>
      </c>
      <c r="F1276" s="316">
        <f t="shared" si="58"/>
        <v>0</v>
      </c>
    </row>
    <row r="1277" spans="1:6" hidden="1">
      <c r="A1277" s="249" t="s">
        <v>1118</v>
      </c>
      <c r="B1277" s="247"/>
      <c r="C1277" s="247"/>
      <c r="D1277" s="248"/>
      <c r="E1277" s="315">
        <f t="shared" si="57"/>
        <v>-1</v>
      </c>
      <c r="F1277" s="316">
        <f t="shared" si="58"/>
        <v>0</v>
      </c>
    </row>
    <row r="1278" spans="1:6" hidden="1">
      <c r="A1278" s="249" t="s">
        <v>1119</v>
      </c>
      <c r="B1278" s="247"/>
      <c r="C1278" s="247"/>
      <c r="D1278" s="248"/>
      <c r="E1278" s="315">
        <f t="shared" si="57"/>
        <v>-1</v>
      </c>
      <c r="F1278" s="316">
        <f t="shared" si="58"/>
        <v>0</v>
      </c>
    </row>
    <row r="1279" spans="1:6" hidden="1">
      <c r="A1279" s="249" t="s">
        <v>1120</v>
      </c>
      <c r="B1279" s="247"/>
      <c r="C1279" s="247"/>
      <c r="D1279" s="248"/>
      <c r="E1279" s="315">
        <f t="shared" si="57"/>
        <v>-1</v>
      </c>
      <c r="F1279" s="316">
        <f t="shared" si="58"/>
        <v>0</v>
      </c>
    </row>
    <row r="1280" spans="1:6" hidden="1">
      <c r="A1280" s="249" t="s">
        <v>1121</v>
      </c>
      <c r="B1280" s="247"/>
      <c r="C1280" s="247">
        <v>37</v>
      </c>
      <c r="D1280" s="248">
        <f t="shared" si="59"/>
        <v>0</v>
      </c>
      <c r="E1280" s="315">
        <f t="shared" si="57"/>
        <v>-1</v>
      </c>
      <c r="F1280" s="316">
        <f t="shared" si="58"/>
        <v>-37</v>
      </c>
    </row>
    <row r="1281" spans="1:6" hidden="1">
      <c r="A1281" s="249" t="s">
        <v>137</v>
      </c>
      <c r="B1281" s="247"/>
      <c r="C1281" s="247">
        <v>37</v>
      </c>
      <c r="D1281" s="248">
        <f t="shared" si="59"/>
        <v>0</v>
      </c>
      <c r="E1281" s="315">
        <f t="shared" si="57"/>
        <v>-1</v>
      </c>
      <c r="F1281" s="316">
        <f t="shared" si="58"/>
        <v>-37</v>
      </c>
    </row>
    <row r="1282" spans="1:6" hidden="1">
      <c r="A1282" s="249" t="s">
        <v>138</v>
      </c>
      <c r="B1282" s="247"/>
      <c r="C1282" s="247"/>
      <c r="D1282" s="248"/>
      <c r="E1282" s="315">
        <f t="shared" si="57"/>
        <v>-1</v>
      </c>
      <c r="F1282" s="316">
        <f t="shared" si="58"/>
        <v>0</v>
      </c>
    </row>
    <row r="1283" spans="1:6" hidden="1">
      <c r="A1283" s="249" t="s">
        <v>139</v>
      </c>
      <c r="B1283" s="247"/>
      <c r="C1283" s="247"/>
      <c r="D1283" s="248"/>
      <c r="E1283" s="315">
        <f t="shared" si="57"/>
        <v>-1</v>
      </c>
      <c r="F1283" s="316">
        <f t="shared" si="58"/>
        <v>0</v>
      </c>
    </row>
    <row r="1284" spans="1:6" hidden="1">
      <c r="A1284" s="249" t="s">
        <v>1122</v>
      </c>
      <c r="B1284" s="247"/>
      <c r="C1284" s="247"/>
      <c r="D1284" s="248"/>
      <c r="E1284" s="315">
        <f t="shared" si="57"/>
        <v>-1</v>
      </c>
      <c r="F1284" s="316">
        <f t="shared" si="58"/>
        <v>0</v>
      </c>
    </row>
    <row r="1285" spans="1:6" hidden="1">
      <c r="A1285" s="249" t="s">
        <v>1123</v>
      </c>
      <c r="B1285" s="247"/>
      <c r="C1285" s="247"/>
      <c r="D1285" s="248"/>
      <c r="E1285" s="315">
        <f t="shared" si="57"/>
        <v>-1</v>
      </c>
      <c r="F1285" s="316">
        <f t="shared" si="58"/>
        <v>0</v>
      </c>
    </row>
    <row r="1286" spans="1:6" hidden="1">
      <c r="A1286" s="249" t="s">
        <v>1124</v>
      </c>
      <c r="B1286" s="247"/>
      <c r="C1286" s="247"/>
      <c r="D1286" s="248"/>
      <c r="E1286" s="315">
        <f t="shared" si="57"/>
        <v>-1</v>
      </c>
      <c r="F1286" s="316">
        <f t="shared" si="58"/>
        <v>0</v>
      </c>
    </row>
    <row r="1287" spans="1:6" hidden="1">
      <c r="A1287" s="249" t="s">
        <v>1125</v>
      </c>
      <c r="B1287" s="247"/>
      <c r="C1287" s="247"/>
      <c r="D1287" s="248"/>
      <c r="E1287" s="315">
        <f t="shared" ref="E1287:E1350" si="60">D1287-1</f>
        <v>-1</v>
      </c>
      <c r="F1287" s="316">
        <f t="shared" ref="F1287:F1350" si="61">B1287-C1287</f>
        <v>0</v>
      </c>
    </row>
    <row r="1288" spans="1:6" hidden="1">
      <c r="A1288" s="249" t="s">
        <v>1126</v>
      </c>
      <c r="B1288" s="247"/>
      <c r="C1288" s="247"/>
      <c r="D1288" s="248"/>
      <c r="E1288" s="315">
        <f t="shared" si="60"/>
        <v>-1</v>
      </c>
      <c r="F1288" s="316">
        <f t="shared" si="61"/>
        <v>0</v>
      </c>
    </row>
    <row r="1289" spans="1:6" hidden="1">
      <c r="A1289" s="249" t="s">
        <v>1127</v>
      </c>
      <c r="B1289" s="247"/>
      <c r="C1289" s="247"/>
      <c r="D1289" s="248"/>
      <c r="E1289" s="315">
        <f t="shared" si="60"/>
        <v>-1</v>
      </c>
      <c r="F1289" s="316">
        <f t="shared" si="61"/>
        <v>0</v>
      </c>
    </row>
    <row r="1290" spans="1:6" hidden="1">
      <c r="A1290" s="249" t="s">
        <v>1128</v>
      </c>
      <c r="B1290" s="247"/>
      <c r="C1290" s="247"/>
      <c r="D1290" s="248"/>
      <c r="E1290" s="315">
        <f t="shared" si="60"/>
        <v>-1</v>
      </c>
      <c r="F1290" s="316">
        <f t="shared" si="61"/>
        <v>0</v>
      </c>
    </row>
    <row r="1291" spans="1:6" hidden="1">
      <c r="A1291" s="249" t="s">
        <v>1129</v>
      </c>
      <c r="B1291" s="247"/>
      <c r="C1291" s="247"/>
      <c r="D1291" s="248"/>
      <c r="E1291" s="315">
        <f t="shared" si="60"/>
        <v>-1</v>
      </c>
      <c r="F1291" s="316">
        <f t="shared" si="61"/>
        <v>0</v>
      </c>
    </row>
    <row r="1292" spans="1:6" hidden="1">
      <c r="A1292" s="249" t="s">
        <v>1130</v>
      </c>
      <c r="B1292" s="247"/>
      <c r="C1292" s="247"/>
      <c r="D1292" s="248"/>
      <c r="E1292" s="315">
        <f t="shared" si="60"/>
        <v>-1</v>
      </c>
      <c r="F1292" s="316">
        <f t="shared" si="61"/>
        <v>0</v>
      </c>
    </row>
    <row r="1293" spans="1:6" hidden="1">
      <c r="A1293" s="249" t="s">
        <v>1131</v>
      </c>
      <c r="B1293" s="247"/>
      <c r="C1293" s="247"/>
      <c r="D1293" s="248"/>
      <c r="E1293" s="315">
        <f t="shared" si="60"/>
        <v>-1</v>
      </c>
      <c r="F1293" s="316">
        <f t="shared" si="61"/>
        <v>0</v>
      </c>
    </row>
    <row r="1294" spans="1:6" hidden="1">
      <c r="A1294" s="249" t="s">
        <v>1132</v>
      </c>
      <c r="B1294" s="247"/>
      <c r="C1294" s="247"/>
      <c r="D1294" s="248"/>
      <c r="E1294" s="315">
        <f t="shared" si="60"/>
        <v>-1</v>
      </c>
      <c r="F1294" s="316">
        <f t="shared" si="61"/>
        <v>0</v>
      </c>
    </row>
    <row r="1295" spans="1:6" hidden="1">
      <c r="A1295" s="249" t="s">
        <v>1133</v>
      </c>
      <c r="B1295" s="247">
        <v>36</v>
      </c>
      <c r="C1295" s="247"/>
      <c r="D1295" s="248"/>
      <c r="E1295" s="315">
        <f t="shared" si="60"/>
        <v>-1</v>
      </c>
      <c r="F1295" s="316">
        <f t="shared" si="61"/>
        <v>36</v>
      </c>
    </row>
    <row r="1296" spans="1:6" hidden="1">
      <c r="A1296" s="249" t="s">
        <v>1134</v>
      </c>
      <c r="B1296" s="247">
        <v>36</v>
      </c>
      <c r="C1296" s="247"/>
      <c r="D1296" s="248"/>
      <c r="E1296" s="315">
        <f t="shared" si="60"/>
        <v>-1</v>
      </c>
      <c r="F1296" s="316">
        <f t="shared" si="61"/>
        <v>36</v>
      </c>
    </row>
    <row r="1297" spans="1:6">
      <c r="A1297" s="249" t="s">
        <v>1135</v>
      </c>
      <c r="B1297" s="247">
        <v>2677</v>
      </c>
      <c r="C1297" s="247">
        <v>534</v>
      </c>
      <c r="D1297" s="248">
        <f t="shared" ref="D1297:D1350" si="62">B1297/C1297</f>
        <v>5.0129999999999999</v>
      </c>
      <c r="E1297" s="315">
        <f t="shared" si="60"/>
        <v>4.0129999999999999</v>
      </c>
      <c r="F1297" s="316">
        <f t="shared" si="61"/>
        <v>2143</v>
      </c>
    </row>
    <row r="1298" spans="1:6">
      <c r="A1298" s="249" t="s">
        <v>1136</v>
      </c>
      <c r="B1298" s="247">
        <v>169</v>
      </c>
      <c r="C1298" s="247">
        <v>534</v>
      </c>
      <c r="D1298" s="248">
        <f t="shared" si="62"/>
        <v>0.316</v>
      </c>
      <c r="E1298" s="315">
        <f t="shared" si="60"/>
        <v>-0.68400000000000005</v>
      </c>
      <c r="F1298" s="316">
        <f t="shared" si="61"/>
        <v>-365</v>
      </c>
    </row>
    <row r="1299" spans="1:6" hidden="1">
      <c r="A1299" s="249" t="s">
        <v>1137</v>
      </c>
      <c r="B1299" s="247"/>
      <c r="C1299" s="247"/>
      <c r="D1299" s="248"/>
      <c r="E1299" s="315">
        <f t="shared" si="60"/>
        <v>-1</v>
      </c>
      <c r="F1299" s="316">
        <f t="shared" si="61"/>
        <v>0</v>
      </c>
    </row>
    <row r="1300" spans="1:6" hidden="1">
      <c r="A1300" s="249" t="s">
        <v>1138</v>
      </c>
      <c r="B1300" s="247"/>
      <c r="C1300" s="247"/>
      <c r="D1300" s="248"/>
      <c r="E1300" s="315">
        <f t="shared" si="60"/>
        <v>-1</v>
      </c>
      <c r="F1300" s="316">
        <f t="shared" si="61"/>
        <v>0</v>
      </c>
    </row>
    <row r="1301" spans="1:6">
      <c r="A1301" s="249" t="s">
        <v>1139</v>
      </c>
      <c r="B1301" s="247">
        <v>100</v>
      </c>
      <c r="C1301" s="247">
        <v>267</v>
      </c>
      <c r="D1301" s="248">
        <f t="shared" si="62"/>
        <v>0.375</v>
      </c>
      <c r="E1301" s="315">
        <f t="shared" si="60"/>
        <v>-0.625</v>
      </c>
      <c r="F1301" s="316">
        <f t="shared" si="61"/>
        <v>-167</v>
      </c>
    </row>
    <row r="1302" spans="1:6" hidden="1">
      <c r="A1302" s="249" t="s">
        <v>1140</v>
      </c>
      <c r="B1302" s="247"/>
      <c r="C1302" s="247"/>
      <c r="D1302" s="248"/>
      <c r="E1302" s="315">
        <f t="shared" si="60"/>
        <v>-1</v>
      </c>
      <c r="F1302" s="316">
        <f t="shared" si="61"/>
        <v>0</v>
      </c>
    </row>
    <row r="1303" spans="1:6">
      <c r="A1303" s="249" t="s">
        <v>1141</v>
      </c>
      <c r="B1303" s="247">
        <v>49</v>
      </c>
      <c r="C1303" s="247">
        <v>119</v>
      </c>
      <c r="D1303" s="248">
        <f t="shared" si="62"/>
        <v>0.41199999999999998</v>
      </c>
      <c r="E1303" s="315">
        <f t="shared" si="60"/>
        <v>-0.58799999999999997</v>
      </c>
      <c r="F1303" s="316">
        <f t="shared" si="61"/>
        <v>-70</v>
      </c>
    </row>
    <row r="1304" spans="1:6" hidden="1">
      <c r="A1304" s="249" t="s">
        <v>1142</v>
      </c>
      <c r="B1304" s="247"/>
      <c r="C1304" s="247"/>
      <c r="D1304" s="248"/>
      <c r="E1304" s="315">
        <f t="shared" si="60"/>
        <v>-1</v>
      </c>
      <c r="F1304" s="316">
        <f t="shared" si="61"/>
        <v>0</v>
      </c>
    </row>
    <row r="1305" spans="1:6" hidden="1">
      <c r="A1305" s="249" t="s">
        <v>1143</v>
      </c>
      <c r="B1305" s="247">
        <v>20</v>
      </c>
      <c r="C1305" s="247"/>
      <c r="D1305" s="248"/>
      <c r="E1305" s="315">
        <f t="shared" si="60"/>
        <v>-1</v>
      </c>
      <c r="F1305" s="316">
        <f t="shared" si="61"/>
        <v>20</v>
      </c>
    </row>
    <row r="1306" spans="1:6" hidden="1">
      <c r="A1306" s="249" t="s">
        <v>1144</v>
      </c>
      <c r="B1306" s="247"/>
      <c r="C1306" s="247">
        <v>148</v>
      </c>
      <c r="D1306" s="248">
        <f t="shared" si="62"/>
        <v>0</v>
      </c>
      <c r="E1306" s="315">
        <f t="shared" si="60"/>
        <v>-1</v>
      </c>
      <c r="F1306" s="316">
        <f t="shared" si="61"/>
        <v>-148</v>
      </c>
    </row>
    <row r="1307" spans="1:6" hidden="1">
      <c r="A1307" s="249" t="s">
        <v>1145</v>
      </c>
      <c r="B1307" s="247">
        <v>2311</v>
      </c>
      <c r="C1307" s="247"/>
      <c r="D1307" s="248"/>
      <c r="E1307" s="315">
        <f t="shared" si="60"/>
        <v>-1</v>
      </c>
      <c r="F1307" s="316">
        <f t="shared" si="61"/>
        <v>2311</v>
      </c>
    </row>
    <row r="1308" spans="1:6" hidden="1">
      <c r="A1308" s="249" t="s">
        <v>1146</v>
      </c>
      <c r="B1308" s="247">
        <v>2311</v>
      </c>
      <c r="C1308" s="247"/>
      <c r="D1308" s="248"/>
      <c r="E1308" s="315">
        <f t="shared" si="60"/>
        <v>-1</v>
      </c>
      <c r="F1308" s="316">
        <f t="shared" si="61"/>
        <v>2311</v>
      </c>
    </row>
    <row r="1309" spans="1:6" hidden="1">
      <c r="A1309" s="249" t="s">
        <v>1147</v>
      </c>
      <c r="B1309" s="247"/>
      <c r="C1309" s="247"/>
      <c r="D1309" s="248"/>
      <c r="E1309" s="315">
        <f t="shared" si="60"/>
        <v>-1</v>
      </c>
      <c r="F1309" s="316">
        <f t="shared" si="61"/>
        <v>0</v>
      </c>
    </row>
    <row r="1310" spans="1:6" hidden="1">
      <c r="A1310" s="249" t="s">
        <v>1148</v>
      </c>
      <c r="B1310" s="247"/>
      <c r="C1310" s="247"/>
      <c r="D1310" s="248"/>
      <c r="E1310" s="315">
        <f t="shared" si="60"/>
        <v>-1</v>
      </c>
      <c r="F1310" s="316">
        <f t="shared" si="61"/>
        <v>0</v>
      </c>
    </row>
    <row r="1311" spans="1:6" hidden="1">
      <c r="A1311" s="249" t="s">
        <v>1149</v>
      </c>
      <c r="B1311" s="247">
        <v>197</v>
      </c>
      <c r="C1311" s="247"/>
      <c r="D1311" s="248"/>
      <c r="E1311" s="315">
        <f t="shared" si="60"/>
        <v>-1</v>
      </c>
      <c r="F1311" s="316">
        <f t="shared" si="61"/>
        <v>197</v>
      </c>
    </row>
    <row r="1312" spans="1:6" hidden="1">
      <c r="A1312" s="249" t="s">
        <v>1150</v>
      </c>
      <c r="B1312" s="247"/>
      <c r="C1312" s="247"/>
      <c r="D1312" s="248"/>
      <c r="E1312" s="315">
        <f t="shared" si="60"/>
        <v>-1</v>
      </c>
      <c r="F1312" s="316">
        <f t="shared" si="61"/>
        <v>0</v>
      </c>
    </row>
    <row r="1313" spans="1:6" hidden="1">
      <c r="A1313" s="249" t="s">
        <v>1151</v>
      </c>
      <c r="B1313" s="247"/>
      <c r="C1313" s="247"/>
      <c r="D1313" s="248"/>
      <c r="E1313" s="315">
        <f t="shared" si="60"/>
        <v>-1</v>
      </c>
      <c r="F1313" s="316">
        <f t="shared" si="61"/>
        <v>0</v>
      </c>
    </row>
    <row r="1314" spans="1:6" hidden="1">
      <c r="A1314" s="249" t="s">
        <v>1152</v>
      </c>
      <c r="B1314" s="247">
        <v>197</v>
      </c>
      <c r="C1314" s="247"/>
      <c r="D1314" s="248"/>
      <c r="E1314" s="315">
        <f t="shared" si="60"/>
        <v>-1</v>
      </c>
      <c r="F1314" s="316">
        <f t="shared" si="61"/>
        <v>197</v>
      </c>
    </row>
    <row r="1315" spans="1:6">
      <c r="A1315" s="249" t="s">
        <v>1153</v>
      </c>
      <c r="B1315" s="247">
        <v>190</v>
      </c>
      <c r="C1315" s="247">
        <v>614</v>
      </c>
      <c r="D1315" s="248">
        <f t="shared" si="62"/>
        <v>0.309</v>
      </c>
      <c r="E1315" s="315">
        <f t="shared" si="60"/>
        <v>-0.69099999999999995</v>
      </c>
      <c r="F1315" s="316">
        <f t="shared" si="61"/>
        <v>-424</v>
      </c>
    </row>
    <row r="1316" spans="1:6">
      <c r="A1316" s="249" t="s">
        <v>1154</v>
      </c>
      <c r="B1316" s="247">
        <v>190</v>
      </c>
      <c r="C1316" s="247">
        <v>587</v>
      </c>
      <c r="D1316" s="248">
        <f t="shared" si="62"/>
        <v>0.32400000000000001</v>
      </c>
      <c r="E1316" s="315">
        <f t="shared" si="60"/>
        <v>-0.67600000000000005</v>
      </c>
      <c r="F1316" s="316">
        <f t="shared" si="61"/>
        <v>-397</v>
      </c>
    </row>
    <row r="1317" spans="1:6">
      <c r="A1317" s="249" t="s">
        <v>137</v>
      </c>
      <c r="B1317" s="247">
        <v>72</v>
      </c>
      <c r="C1317" s="247">
        <v>109</v>
      </c>
      <c r="D1317" s="248">
        <f t="shared" si="62"/>
        <v>0.66100000000000003</v>
      </c>
      <c r="E1317" s="315">
        <f t="shared" si="60"/>
        <v>-0.33900000000000002</v>
      </c>
      <c r="F1317" s="316">
        <f t="shared" si="61"/>
        <v>-37</v>
      </c>
    </row>
    <row r="1318" spans="1:6" hidden="1">
      <c r="A1318" s="249" t="s">
        <v>138</v>
      </c>
      <c r="B1318" s="247"/>
      <c r="C1318" s="247"/>
      <c r="D1318" s="248"/>
      <c r="E1318" s="315">
        <f t="shared" si="60"/>
        <v>-1</v>
      </c>
      <c r="F1318" s="316">
        <f t="shared" si="61"/>
        <v>0</v>
      </c>
    </row>
    <row r="1319" spans="1:6" hidden="1">
      <c r="A1319" s="249" t="s">
        <v>139</v>
      </c>
      <c r="B1319" s="247"/>
      <c r="C1319" s="247"/>
      <c r="D1319" s="248"/>
      <c r="E1319" s="315">
        <f t="shared" si="60"/>
        <v>-1</v>
      </c>
      <c r="F1319" s="316">
        <f t="shared" si="61"/>
        <v>0</v>
      </c>
    </row>
    <row r="1320" spans="1:6" hidden="1">
      <c r="A1320" s="249" t="s">
        <v>1155</v>
      </c>
      <c r="B1320" s="247"/>
      <c r="C1320" s="247"/>
      <c r="D1320" s="248"/>
      <c r="E1320" s="315">
        <f t="shared" si="60"/>
        <v>-1</v>
      </c>
      <c r="F1320" s="316">
        <f t="shared" si="61"/>
        <v>0</v>
      </c>
    </row>
    <row r="1321" spans="1:6" hidden="1">
      <c r="A1321" s="249" t="s">
        <v>1156</v>
      </c>
      <c r="B1321" s="247"/>
      <c r="C1321" s="247"/>
      <c r="D1321" s="248"/>
      <c r="E1321" s="315">
        <f t="shared" si="60"/>
        <v>-1</v>
      </c>
      <c r="F1321" s="316">
        <f t="shared" si="61"/>
        <v>0</v>
      </c>
    </row>
    <row r="1322" spans="1:6" hidden="1">
      <c r="A1322" s="249" t="s">
        <v>1157</v>
      </c>
      <c r="B1322" s="247"/>
      <c r="C1322" s="247"/>
      <c r="D1322" s="248"/>
      <c r="E1322" s="315">
        <f t="shared" si="60"/>
        <v>-1</v>
      </c>
      <c r="F1322" s="316">
        <f t="shared" si="61"/>
        <v>0</v>
      </c>
    </row>
    <row r="1323" spans="1:6" hidden="1">
      <c r="A1323" s="249" t="s">
        <v>1158</v>
      </c>
      <c r="B1323" s="247"/>
      <c r="C1323" s="247"/>
      <c r="D1323" s="248"/>
      <c r="E1323" s="315">
        <f t="shared" si="60"/>
        <v>-1</v>
      </c>
      <c r="F1323" s="316">
        <f t="shared" si="61"/>
        <v>0</v>
      </c>
    </row>
    <row r="1324" spans="1:6" hidden="1">
      <c r="A1324" s="249" t="s">
        <v>1159</v>
      </c>
      <c r="B1324" s="247"/>
      <c r="C1324" s="247"/>
      <c r="D1324" s="248"/>
      <c r="E1324" s="315">
        <f t="shared" si="60"/>
        <v>-1</v>
      </c>
      <c r="F1324" s="316">
        <f t="shared" si="61"/>
        <v>0</v>
      </c>
    </row>
    <row r="1325" spans="1:6" hidden="1">
      <c r="A1325" s="249" t="s">
        <v>1160</v>
      </c>
      <c r="B1325" s="247"/>
      <c r="C1325" s="247"/>
      <c r="D1325" s="248"/>
      <c r="E1325" s="315">
        <f t="shared" si="60"/>
        <v>-1</v>
      </c>
      <c r="F1325" s="316">
        <f t="shared" si="61"/>
        <v>0</v>
      </c>
    </row>
    <row r="1326" spans="1:6" hidden="1">
      <c r="A1326" s="249" t="s">
        <v>1161</v>
      </c>
      <c r="B1326" s="247"/>
      <c r="C1326" s="247"/>
      <c r="D1326" s="248"/>
      <c r="E1326" s="315">
        <f t="shared" si="60"/>
        <v>-1</v>
      </c>
      <c r="F1326" s="316">
        <f t="shared" si="61"/>
        <v>0</v>
      </c>
    </row>
    <row r="1327" spans="1:6">
      <c r="A1327" s="249" t="s">
        <v>1162</v>
      </c>
      <c r="B1327" s="247">
        <v>108</v>
      </c>
      <c r="C1327" s="247">
        <v>478</v>
      </c>
      <c r="D1327" s="248">
        <f t="shared" si="62"/>
        <v>0.22600000000000001</v>
      </c>
      <c r="E1327" s="315">
        <f t="shared" si="60"/>
        <v>-0.77400000000000002</v>
      </c>
      <c r="F1327" s="316">
        <f t="shared" si="61"/>
        <v>-370</v>
      </c>
    </row>
    <row r="1328" spans="1:6" hidden="1">
      <c r="A1328" s="249" t="s">
        <v>1163</v>
      </c>
      <c r="B1328" s="247"/>
      <c r="C1328" s="247"/>
      <c r="D1328" s="248"/>
      <c r="E1328" s="315">
        <f t="shared" si="60"/>
        <v>-1</v>
      </c>
      <c r="F1328" s="316">
        <f t="shared" si="61"/>
        <v>0</v>
      </c>
    </row>
    <row r="1329" spans="1:6" hidden="1">
      <c r="A1329" s="249" t="s">
        <v>146</v>
      </c>
      <c r="B1329" s="247"/>
      <c r="C1329" s="247"/>
      <c r="D1329" s="248"/>
      <c r="E1329" s="315">
        <f t="shared" si="60"/>
        <v>-1</v>
      </c>
      <c r="F1329" s="316">
        <f t="shared" si="61"/>
        <v>0</v>
      </c>
    </row>
    <row r="1330" spans="1:6" hidden="1">
      <c r="A1330" s="249" t="s">
        <v>1164</v>
      </c>
      <c r="B1330" s="247">
        <v>10</v>
      </c>
      <c r="C1330" s="247"/>
      <c r="D1330" s="248"/>
      <c r="E1330" s="315">
        <f t="shared" si="60"/>
        <v>-1</v>
      </c>
      <c r="F1330" s="316">
        <f t="shared" si="61"/>
        <v>10</v>
      </c>
    </row>
    <row r="1331" spans="1:6" hidden="1">
      <c r="A1331" s="249" t="s">
        <v>1165</v>
      </c>
      <c r="B1331" s="247"/>
      <c r="C1331" s="247"/>
      <c r="D1331" s="248"/>
      <c r="E1331" s="315">
        <f t="shared" si="60"/>
        <v>-1</v>
      </c>
      <c r="F1331" s="316">
        <f t="shared" si="61"/>
        <v>0</v>
      </c>
    </row>
    <row r="1332" spans="1:6" hidden="1">
      <c r="A1332" s="249" t="s">
        <v>137</v>
      </c>
      <c r="B1332" s="247"/>
      <c r="C1332" s="247"/>
      <c r="D1332" s="248"/>
      <c r="E1332" s="315">
        <f t="shared" si="60"/>
        <v>-1</v>
      </c>
      <c r="F1332" s="316">
        <f t="shared" si="61"/>
        <v>0</v>
      </c>
    </row>
    <row r="1333" spans="1:6" hidden="1">
      <c r="A1333" s="249" t="s">
        <v>138</v>
      </c>
      <c r="B1333" s="247"/>
      <c r="C1333" s="247"/>
      <c r="D1333" s="248"/>
      <c r="E1333" s="315">
        <f t="shared" si="60"/>
        <v>-1</v>
      </c>
      <c r="F1333" s="316">
        <f t="shared" si="61"/>
        <v>0</v>
      </c>
    </row>
    <row r="1334" spans="1:6" hidden="1">
      <c r="A1334" s="249" t="s">
        <v>139</v>
      </c>
      <c r="B1334" s="247"/>
      <c r="C1334" s="247"/>
      <c r="D1334" s="248"/>
      <c r="E1334" s="315">
        <f t="shared" si="60"/>
        <v>-1</v>
      </c>
      <c r="F1334" s="316">
        <f t="shared" si="61"/>
        <v>0</v>
      </c>
    </row>
    <row r="1335" spans="1:6" hidden="1">
      <c r="A1335" s="249" t="s">
        <v>1166</v>
      </c>
      <c r="B1335" s="247"/>
      <c r="C1335" s="247"/>
      <c r="D1335" s="248"/>
      <c r="E1335" s="315">
        <f t="shared" si="60"/>
        <v>-1</v>
      </c>
      <c r="F1335" s="316">
        <f t="shared" si="61"/>
        <v>0</v>
      </c>
    </row>
    <row r="1336" spans="1:6" hidden="1">
      <c r="A1336" s="249" t="s">
        <v>1167</v>
      </c>
      <c r="B1336" s="247"/>
      <c r="C1336" s="247"/>
      <c r="D1336" s="248"/>
      <c r="E1336" s="315">
        <f t="shared" si="60"/>
        <v>-1</v>
      </c>
      <c r="F1336" s="316">
        <f t="shared" si="61"/>
        <v>0</v>
      </c>
    </row>
    <row r="1337" spans="1:6" hidden="1">
      <c r="A1337" s="249" t="s">
        <v>1168</v>
      </c>
      <c r="B1337" s="247"/>
      <c r="C1337" s="247"/>
      <c r="D1337" s="248"/>
      <c r="E1337" s="315">
        <f t="shared" si="60"/>
        <v>-1</v>
      </c>
      <c r="F1337" s="316">
        <f t="shared" si="61"/>
        <v>0</v>
      </c>
    </row>
    <row r="1338" spans="1:6" hidden="1">
      <c r="A1338" s="249" t="s">
        <v>1169</v>
      </c>
      <c r="B1338" s="247"/>
      <c r="C1338" s="247"/>
      <c r="D1338" s="248"/>
      <c r="E1338" s="315">
        <f t="shared" si="60"/>
        <v>-1</v>
      </c>
      <c r="F1338" s="316">
        <f t="shared" si="61"/>
        <v>0</v>
      </c>
    </row>
    <row r="1339" spans="1:6" hidden="1">
      <c r="A1339" s="249" t="s">
        <v>1170</v>
      </c>
      <c r="B1339" s="247"/>
      <c r="C1339" s="247"/>
      <c r="D1339" s="248"/>
      <c r="E1339" s="315">
        <f t="shared" si="60"/>
        <v>-1</v>
      </c>
      <c r="F1339" s="316">
        <f t="shared" si="61"/>
        <v>0</v>
      </c>
    </row>
    <row r="1340" spans="1:6" hidden="1">
      <c r="A1340" s="249" t="s">
        <v>1171</v>
      </c>
      <c r="B1340" s="247"/>
      <c r="C1340" s="247"/>
      <c r="D1340" s="248"/>
      <c r="E1340" s="315">
        <f t="shared" si="60"/>
        <v>-1</v>
      </c>
      <c r="F1340" s="316">
        <f t="shared" si="61"/>
        <v>0</v>
      </c>
    </row>
    <row r="1341" spans="1:6" hidden="1">
      <c r="A1341" s="249" t="s">
        <v>1172</v>
      </c>
      <c r="B1341" s="247"/>
      <c r="C1341" s="247"/>
      <c r="D1341" s="248"/>
      <c r="E1341" s="315">
        <f t="shared" si="60"/>
        <v>-1</v>
      </c>
      <c r="F1341" s="316">
        <f t="shared" si="61"/>
        <v>0</v>
      </c>
    </row>
    <row r="1342" spans="1:6" hidden="1">
      <c r="A1342" s="249" t="s">
        <v>1173</v>
      </c>
      <c r="B1342" s="247"/>
      <c r="C1342" s="247"/>
      <c r="D1342" s="248"/>
      <c r="E1342" s="315">
        <f t="shared" si="60"/>
        <v>-1</v>
      </c>
      <c r="F1342" s="316">
        <f t="shared" si="61"/>
        <v>0</v>
      </c>
    </row>
    <row r="1343" spans="1:6" hidden="1">
      <c r="A1343" s="249" t="s">
        <v>146</v>
      </c>
      <c r="B1343" s="247"/>
      <c r="C1343" s="247"/>
      <c r="D1343" s="248"/>
      <c r="E1343" s="315">
        <f t="shared" si="60"/>
        <v>-1</v>
      </c>
      <c r="F1343" s="316">
        <f t="shared" si="61"/>
        <v>0</v>
      </c>
    </row>
    <row r="1344" spans="1:6" hidden="1">
      <c r="A1344" s="249" t="s">
        <v>1174</v>
      </c>
      <c r="B1344" s="247"/>
      <c r="C1344" s="247"/>
      <c r="D1344" s="248"/>
      <c r="E1344" s="315">
        <f t="shared" si="60"/>
        <v>-1</v>
      </c>
      <c r="F1344" s="316">
        <f t="shared" si="61"/>
        <v>0</v>
      </c>
    </row>
    <row r="1345" spans="1:6" hidden="1">
      <c r="A1345" s="249" t="s">
        <v>1175</v>
      </c>
      <c r="B1345" s="247"/>
      <c r="C1345" s="247"/>
      <c r="D1345" s="248"/>
      <c r="E1345" s="315">
        <f t="shared" si="60"/>
        <v>-1</v>
      </c>
      <c r="F1345" s="316">
        <f t="shared" si="61"/>
        <v>0</v>
      </c>
    </row>
    <row r="1346" spans="1:6" hidden="1">
      <c r="A1346" s="249" t="s">
        <v>1176</v>
      </c>
      <c r="B1346" s="247"/>
      <c r="C1346" s="247"/>
      <c r="D1346" s="248"/>
      <c r="E1346" s="315">
        <f t="shared" si="60"/>
        <v>-1</v>
      </c>
      <c r="F1346" s="316">
        <f t="shared" si="61"/>
        <v>0</v>
      </c>
    </row>
    <row r="1347" spans="1:6" hidden="1">
      <c r="A1347" s="249" t="s">
        <v>1177</v>
      </c>
      <c r="B1347" s="247"/>
      <c r="C1347" s="247"/>
      <c r="D1347" s="248"/>
      <c r="E1347" s="315">
        <f t="shared" si="60"/>
        <v>-1</v>
      </c>
      <c r="F1347" s="316">
        <f t="shared" si="61"/>
        <v>0</v>
      </c>
    </row>
    <row r="1348" spans="1:6" hidden="1">
      <c r="A1348" s="249" t="s">
        <v>1178</v>
      </c>
      <c r="B1348" s="247"/>
      <c r="C1348" s="247"/>
      <c r="D1348" s="248"/>
      <c r="E1348" s="315">
        <f t="shared" si="60"/>
        <v>-1</v>
      </c>
      <c r="F1348" s="316">
        <f t="shared" si="61"/>
        <v>0</v>
      </c>
    </row>
    <row r="1349" spans="1:6" hidden="1">
      <c r="A1349" s="249" t="s">
        <v>1179</v>
      </c>
      <c r="B1349" s="247"/>
      <c r="C1349" s="247"/>
      <c r="D1349" s="248"/>
      <c r="E1349" s="315">
        <f t="shared" si="60"/>
        <v>-1</v>
      </c>
      <c r="F1349" s="316">
        <f t="shared" si="61"/>
        <v>0</v>
      </c>
    </row>
    <row r="1350" spans="1:6" hidden="1">
      <c r="A1350" s="249" t="s">
        <v>1180</v>
      </c>
      <c r="B1350" s="247"/>
      <c r="C1350" s="247">
        <v>27</v>
      </c>
      <c r="D1350" s="248">
        <f t="shared" si="62"/>
        <v>0</v>
      </c>
      <c r="E1350" s="315">
        <f t="shared" si="60"/>
        <v>-1</v>
      </c>
      <c r="F1350" s="316">
        <f t="shared" si="61"/>
        <v>-27</v>
      </c>
    </row>
    <row r="1351" spans="1:6" hidden="1">
      <c r="A1351" s="249" t="s">
        <v>1181</v>
      </c>
      <c r="B1351" s="247"/>
      <c r="C1351" s="247"/>
      <c r="D1351" s="248"/>
      <c r="E1351" s="315">
        <f t="shared" ref="E1351:E1378" si="63">D1351-1</f>
        <v>-1</v>
      </c>
      <c r="F1351" s="316">
        <f t="shared" ref="F1351:F1378" si="64">B1351-C1351</f>
        <v>0</v>
      </c>
    </row>
    <row r="1352" spans="1:6" hidden="1">
      <c r="A1352" s="249" t="s">
        <v>1182</v>
      </c>
      <c r="B1352" s="247"/>
      <c r="C1352" s="247"/>
      <c r="D1352" s="248"/>
      <c r="E1352" s="315">
        <f t="shared" si="63"/>
        <v>-1</v>
      </c>
      <c r="F1352" s="316">
        <f t="shared" si="64"/>
        <v>0</v>
      </c>
    </row>
    <row r="1353" spans="1:6" hidden="1">
      <c r="A1353" s="249" t="s">
        <v>1183</v>
      </c>
      <c r="B1353" s="247"/>
      <c r="C1353" s="247">
        <v>27</v>
      </c>
      <c r="D1353" s="248">
        <f t="shared" ref="D1353:D1378" si="65">B1353/C1353</f>
        <v>0</v>
      </c>
      <c r="E1353" s="315">
        <f t="shared" si="63"/>
        <v>-1</v>
      </c>
      <c r="F1353" s="316">
        <f t="shared" si="64"/>
        <v>-27</v>
      </c>
    </row>
    <row r="1354" spans="1:6" hidden="1">
      <c r="A1354" s="249" t="s">
        <v>1184</v>
      </c>
      <c r="B1354" s="247"/>
      <c r="C1354" s="247"/>
      <c r="D1354" s="248"/>
      <c r="E1354" s="315">
        <f t="shared" si="63"/>
        <v>-1</v>
      </c>
      <c r="F1354" s="316">
        <f t="shared" si="64"/>
        <v>0</v>
      </c>
    </row>
    <row r="1355" spans="1:6" hidden="1">
      <c r="A1355" s="249" t="s">
        <v>1185</v>
      </c>
      <c r="B1355" s="247"/>
      <c r="C1355" s="247"/>
      <c r="D1355" s="248"/>
      <c r="E1355" s="315">
        <f t="shared" si="63"/>
        <v>-1</v>
      </c>
      <c r="F1355" s="316">
        <f t="shared" si="64"/>
        <v>0</v>
      </c>
    </row>
    <row r="1356" spans="1:6" hidden="1">
      <c r="A1356" s="249" t="s">
        <v>1186</v>
      </c>
      <c r="B1356" s="247"/>
      <c r="C1356" s="247"/>
      <c r="D1356" s="248"/>
      <c r="E1356" s="315">
        <f t="shared" si="63"/>
        <v>-1</v>
      </c>
      <c r="F1356" s="316">
        <f t="shared" si="64"/>
        <v>0</v>
      </c>
    </row>
    <row r="1357" spans="1:6" hidden="1">
      <c r="A1357" s="249" t="s">
        <v>1187</v>
      </c>
      <c r="B1357" s="247"/>
      <c r="C1357" s="247"/>
      <c r="D1357" s="248"/>
      <c r="E1357" s="315">
        <f t="shared" si="63"/>
        <v>-1</v>
      </c>
      <c r="F1357" s="316">
        <f t="shared" si="64"/>
        <v>0</v>
      </c>
    </row>
    <row r="1358" spans="1:6" hidden="1">
      <c r="A1358" s="249" t="s">
        <v>1188</v>
      </c>
      <c r="B1358" s="247"/>
      <c r="C1358" s="247"/>
      <c r="D1358" s="248"/>
      <c r="E1358" s="315">
        <f t="shared" si="63"/>
        <v>-1</v>
      </c>
      <c r="F1358" s="316">
        <f t="shared" si="64"/>
        <v>0</v>
      </c>
    </row>
    <row r="1359" spans="1:6" hidden="1">
      <c r="A1359" s="249" t="s">
        <v>1189</v>
      </c>
      <c r="B1359" s="247"/>
      <c r="C1359" s="247"/>
      <c r="D1359" s="248"/>
      <c r="E1359" s="315">
        <f t="shared" si="63"/>
        <v>-1</v>
      </c>
      <c r="F1359" s="316">
        <f t="shared" si="64"/>
        <v>0</v>
      </c>
    </row>
    <row r="1360" spans="1:6" hidden="1">
      <c r="A1360" s="249" t="s">
        <v>1190</v>
      </c>
      <c r="B1360" s="247"/>
      <c r="C1360" s="247"/>
      <c r="D1360" s="248"/>
      <c r="E1360" s="315">
        <f t="shared" si="63"/>
        <v>-1</v>
      </c>
      <c r="F1360" s="316">
        <f t="shared" si="64"/>
        <v>0</v>
      </c>
    </row>
    <row r="1361" spans="1:6" hidden="1">
      <c r="A1361" s="249" t="s">
        <v>1191</v>
      </c>
      <c r="B1361" s="247"/>
      <c r="C1361" s="247"/>
      <c r="D1361" s="248"/>
      <c r="E1361" s="315">
        <f t="shared" si="63"/>
        <v>-1</v>
      </c>
      <c r="F1361" s="316">
        <f t="shared" si="64"/>
        <v>0</v>
      </c>
    </row>
    <row r="1362" spans="1:6" hidden="1">
      <c r="A1362" s="249" t="s">
        <v>1192</v>
      </c>
      <c r="B1362" s="247"/>
      <c r="C1362" s="247"/>
      <c r="D1362" s="248"/>
      <c r="E1362" s="315">
        <f t="shared" si="63"/>
        <v>-1</v>
      </c>
      <c r="F1362" s="316">
        <f t="shared" si="64"/>
        <v>0</v>
      </c>
    </row>
    <row r="1363" spans="1:6" hidden="1">
      <c r="A1363" s="249" t="s">
        <v>1193</v>
      </c>
      <c r="B1363" s="247"/>
      <c r="C1363" s="247"/>
      <c r="D1363" s="248"/>
      <c r="E1363" s="315">
        <f t="shared" si="63"/>
        <v>-1</v>
      </c>
      <c r="F1363" s="316">
        <f t="shared" si="64"/>
        <v>0</v>
      </c>
    </row>
    <row r="1364" spans="1:6" hidden="1">
      <c r="A1364" s="249" t="s">
        <v>1194</v>
      </c>
      <c r="B1364" s="247"/>
      <c r="C1364" s="247"/>
      <c r="D1364" s="248"/>
      <c r="E1364" s="315">
        <f t="shared" si="63"/>
        <v>-1</v>
      </c>
      <c r="F1364" s="316">
        <f t="shared" si="64"/>
        <v>0</v>
      </c>
    </row>
    <row r="1365" spans="1:6" hidden="1">
      <c r="A1365" s="249" t="s">
        <v>1195</v>
      </c>
      <c r="B1365" s="247"/>
      <c r="C1365" s="247"/>
      <c r="D1365" s="248"/>
      <c r="E1365" s="315">
        <f t="shared" si="63"/>
        <v>-1</v>
      </c>
      <c r="F1365" s="316">
        <f t="shared" si="64"/>
        <v>0</v>
      </c>
    </row>
    <row r="1366" spans="1:6" hidden="1">
      <c r="A1366" s="249" t="s">
        <v>1196</v>
      </c>
      <c r="B1366" s="247"/>
      <c r="C1366" s="247"/>
      <c r="D1366" s="248"/>
      <c r="E1366" s="315">
        <f t="shared" si="63"/>
        <v>-1</v>
      </c>
      <c r="F1366" s="316">
        <f t="shared" si="64"/>
        <v>0</v>
      </c>
    </row>
    <row r="1367" spans="1:6" hidden="1">
      <c r="A1367" s="249" t="s">
        <v>1197</v>
      </c>
      <c r="B1367" s="247"/>
      <c r="C1367" s="247"/>
      <c r="D1367" s="248"/>
      <c r="E1367" s="315">
        <f t="shared" si="63"/>
        <v>-1</v>
      </c>
      <c r="F1367" s="316">
        <f t="shared" si="64"/>
        <v>0</v>
      </c>
    </row>
    <row r="1368" spans="1:6">
      <c r="A1368" s="249" t="s">
        <v>1198</v>
      </c>
      <c r="B1368" s="247">
        <v>797</v>
      </c>
      <c r="C1368" s="247">
        <v>498</v>
      </c>
      <c r="D1368" s="248">
        <f t="shared" si="65"/>
        <v>1.6</v>
      </c>
      <c r="E1368" s="315">
        <f t="shared" si="63"/>
        <v>0.6</v>
      </c>
      <c r="F1368" s="316">
        <f t="shared" si="64"/>
        <v>299</v>
      </c>
    </row>
    <row r="1369" spans="1:6">
      <c r="A1369" s="249" t="s">
        <v>1199</v>
      </c>
      <c r="B1369" s="247">
        <v>797</v>
      </c>
      <c r="C1369" s="247">
        <v>498</v>
      </c>
      <c r="D1369" s="248">
        <f t="shared" si="65"/>
        <v>1.6</v>
      </c>
      <c r="E1369" s="315">
        <f t="shared" si="63"/>
        <v>0.6</v>
      </c>
      <c r="F1369" s="316">
        <f t="shared" si="64"/>
        <v>299</v>
      </c>
    </row>
    <row r="1370" spans="1:6">
      <c r="A1370" s="249" t="s">
        <v>1200</v>
      </c>
      <c r="B1370" s="247">
        <v>797</v>
      </c>
      <c r="C1370" s="247">
        <v>498</v>
      </c>
      <c r="D1370" s="248">
        <f t="shared" si="65"/>
        <v>1.6</v>
      </c>
      <c r="E1370" s="315">
        <f t="shared" si="63"/>
        <v>0.6</v>
      </c>
      <c r="F1370" s="316">
        <f t="shared" si="64"/>
        <v>299</v>
      </c>
    </row>
    <row r="1371" spans="1:6">
      <c r="A1371" s="249" t="s">
        <v>1201</v>
      </c>
      <c r="B1371" s="247">
        <v>5256</v>
      </c>
      <c r="C1371" s="247">
        <v>2273</v>
      </c>
      <c r="D1371" s="248">
        <f t="shared" si="65"/>
        <v>2.3119999999999998</v>
      </c>
      <c r="E1371" s="315">
        <f t="shared" si="63"/>
        <v>1.3120000000000001</v>
      </c>
      <c r="F1371" s="316">
        <f t="shared" si="64"/>
        <v>2983</v>
      </c>
    </row>
    <row r="1372" spans="1:6">
      <c r="A1372" s="249" t="s">
        <v>1202</v>
      </c>
      <c r="B1372" s="247">
        <v>5256</v>
      </c>
      <c r="C1372" s="247">
        <v>2273</v>
      </c>
      <c r="D1372" s="248">
        <f t="shared" si="65"/>
        <v>2.3119999999999998</v>
      </c>
      <c r="E1372" s="315">
        <f t="shared" si="63"/>
        <v>1.3120000000000001</v>
      </c>
      <c r="F1372" s="316">
        <f t="shared" si="64"/>
        <v>2983</v>
      </c>
    </row>
    <row r="1373" spans="1:6">
      <c r="A1373" s="249" t="s">
        <v>1203</v>
      </c>
      <c r="B1373" s="247">
        <v>4397</v>
      </c>
      <c r="C1373" s="247">
        <v>2120</v>
      </c>
      <c r="D1373" s="248">
        <f t="shared" si="65"/>
        <v>2.0739999999999998</v>
      </c>
      <c r="E1373" s="315">
        <f t="shared" si="63"/>
        <v>1.0740000000000001</v>
      </c>
      <c r="F1373" s="316">
        <f t="shared" si="64"/>
        <v>2277</v>
      </c>
    </row>
    <row r="1374" spans="1:6" hidden="1">
      <c r="A1374" s="249" t="s">
        <v>1204</v>
      </c>
      <c r="B1374" s="247"/>
      <c r="C1374" s="247"/>
      <c r="D1374" s="248"/>
      <c r="E1374" s="315">
        <f t="shared" si="63"/>
        <v>-1</v>
      </c>
      <c r="F1374" s="316">
        <f t="shared" si="64"/>
        <v>0</v>
      </c>
    </row>
    <row r="1375" spans="1:6" hidden="1">
      <c r="A1375" s="249" t="s">
        <v>1205</v>
      </c>
      <c r="B1375" s="247"/>
      <c r="C1375" s="247"/>
      <c r="D1375" s="248"/>
      <c r="E1375" s="315">
        <f t="shared" si="63"/>
        <v>-1</v>
      </c>
      <c r="F1375" s="316">
        <f t="shared" si="64"/>
        <v>0</v>
      </c>
    </row>
    <row r="1376" spans="1:6">
      <c r="A1376" s="249" t="s">
        <v>1206</v>
      </c>
      <c r="B1376" s="247">
        <v>859</v>
      </c>
      <c r="C1376" s="247">
        <v>153</v>
      </c>
      <c r="D1376" s="248">
        <f t="shared" si="65"/>
        <v>5.6139999999999999</v>
      </c>
      <c r="E1376" s="315">
        <f t="shared" si="63"/>
        <v>4.6139999999999999</v>
      </c>
      <c r="F1376" s="316">
        <f t="shared" si="64"/>
        <v>706</v>
      </c>
    </row>
    <row r="1377" spans="1:6">
      <c r="A1377" s="249" t="s">
        <v>1207</v>
      </c>
      <c r="B1377" s="247">
        <v>19</v>
      </c>
      <c r="C1377" s="247">
        <v>67</v>
      </c>
      <c r="D1377" s="248">
        <f t="shared" si="65"/>
        <v>0.28399999999999997</v>
      </c>
      <c r="E1377" s="315">
        <f t="shared" si="63"/>
        <v>-0.71599999999999997</v>
      </c>
      <c r="F1377" s="316">
        <f t="shared" si="64"/>
        <v>-48</v>
      </c>
    </row>
    <row r="1378" spans="1:6">
      <c r="A1378" s="249" t="s">
        <v>1208</v>
      </c>
      <c r="B1378" s="247">
        <v>19</v>
      </c>
      <c r="C1378" s="247">
        <v>67</v>
      </c>
      <c r="D1378" s="248">
        <f t="shared" si="65"/>
        <v>0.28399999999999997</v>
      </c>
      <c r="E1378" s="315">
        <f t="shared" si="63"/>
        <v>-0.71599999999999997</v>
      </c>
      <c r="F1378" s="316">
        <f t="shared" si="64"/>
        <v>-48</v>
      </c>
    </row>
  </sheetData>
  <autoFilter ref="D1:D1378">
    <filterColumn colId="0">
      <customFilters>
        <customFilter operator="notEqual" val=" "/>
      </customFilters>
    </filterColumn>
  </autoFilter>
  <mergeCells count="5">
    <mergeCell ref="A2:D2"/>
    <mergeCell ref="A4:A5"/>
    <mergeCell ref="B4:B5"/>
    <mergeCell ref="C4:C5"/>
    <mergeCell ref="D4:D5"/>
  </mergeCells>
  <phoneticPr fontId="84" type="noConversion"/>
  <pageMargins left="0.70866141732283472" right="0.70866141732283472" top="0.74803149606299213" bottom="0.74803149606299213" header="0.31496062992125984" footer="0.31496062992125984"/>
  <pageSetup paperSize="9" scale="85" firstPageNumber="5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Zeros="0" workbookViewId="0"/>
  </sheetViews>
  <sheetFormatPr defaultColWidth="9" defaultRowHeight="15.6"/>
  <cols>
    <col min="1" max="1" width="30.09765625" style="226" customWidth="1"/>
    <col min="2" max="2" width="17" style="226" customWidth="1"/>
    <col min="3" max="3" width="17.09765625" style="226" customWidth="1"/>
    <col min="4" max="4" width="16.09765625" style="239" customWidth="1"/>
    <col min="5" max="247" width="9" style="226"/>
    <col min="248" max="248" width="31.59765625" style="226" customWidth="1"/>
    <col min="249" max="251" width="19.19921875" style="226" customWidth="1"/>
    <col min="252" max="503" width="9" style="226"/>
    <col min="504" max="504" width="31.59765625" style="226" customWidth="1"/>
    <col min="505" max="507" width="19.19921875" style="226" customWidth="1"/>
    <col min="508" max="759" width="9" style="226"/>
    <col min="760" max="760" width="31.59765625" style="226" customWidth="1"/>
    <col min="761" max="763" width="19.19921875" style="226" customWidth="1"/>
    <col min="764" max="1015" width="9" style="226"/>
    <col min="1016" max="1016" width="31.59765625" style="226" customWidth="1"/>
    <col min="1017" max="1019" width="19.19921875" style="226" customWidth="1"/>
    <col min="1020" max="1271" width="9" style="226"/>
    <col min="1272" max="1272" width="31.59765625" style="226" customWidth="1"/>
    <col min="1273" max="1275" width="19.19921875" style="226" customWidth="1"/>
    <col min="1276" max="1527" width="9" style="226"/>
    <col min="1528" max="1528" width="31.59765625" style="226" customWidth="1"/>
    <col min="1529" max="1531" width="19.19921875" style="226" customWidth="1"/>
    <col min="1532" max="1783" width="9" style="226"/>
    <col min="1784" max="1784" width="31.59765625" style="226" customWidth="1"/>
    <col min="1785" max="1787" width="19.19921875" style="226" customWidth="1"/>
    <col min="1788" max="2039" width="9" style="226"/>
    <col min="2040" max="2040" width="31.59765625" style="226" customWidth="1"/>
    <col min="2041" max="2043" width="19.19921875" style="226" customWidth="1"/>
    <col min="2044" max="2295" width="9" style="226"/>
    <col min="2296" max="2296" width="31.59765625" style="226" customWidth="1"/>
    <col min="2297" max="2299" width="19.19921875" style="226" customWidth="1"/>
    <col min="2300" max="2551" width="9" style="226"/>
    <col min="2552" max="2552" width="31.59765625" style="226" customWidth="1"/>
    <col min="2553" max="2555" width="19.19921875" style="226" customWidth="1"/>
    <col min="2556" max="2807" width="9" style="226"/>
    <col min="2808" max="2808" width="31.59765625" style="226" customWidth="1"/>
    <col min="2809" max="2811" width="19.19921875" style="226" customWidth="1"/>
    <col min="2812" max="3063" width="9" style="226"/>
    <col min="3064" max="3064" width="31.59765625" style="226" customWidth="1"/>
    <col min="3065" max="3067" width="19.19921875" style="226" customWidth="1"/>
    <col min="3068" max="3319" width="9" style="226"/>
    <col min="3320" max="3320" width="31.59765625" style="226" customWidth="1"/>
    <col min="3321" max="3323" width="19.19921875" style="226" customWidth="1"/>
    <col min="3324" max="3575" width="9" style="226"/>
    <col min="3576" max="3576" width="31.59765625" style="226" customWidth="1"/>
    <col min="3577" max="3579" width="19.19921875" style="226" customWidth="1"/>
    <col min="3580" max="3831" width="9" style="226"/>
    <col min="3832" max="3832" width="31.59765625" style="226" customWidth="1"/>
    <col min="3833" max="3835" width="19.19921875" style="226" customWidth="1"/>
    <col min="3836" max="4087" width="9" style="226"/>
    <col min="4088" max="4088" width="31.59765625" style="226" customWidth="1"/>
    <col min="4089" max="4091" width="19.19921875" style="226" customWidth="1"/>
    <col min="4092" max="4343" width="9" style="226"/>
    <col min="4344" max="4344" width="31.59765625" style="226" customWidth="1"/>
    <col min="4345" max="4347" width="19.19921875" style="226" customWidth="1"/>
    <col min="4348" max="4599" width="9" style="226"/>
    <col min="4600" max="4600" width="31.59765625" style="226" customWidth="1"/>
    <col min="4601" max="4603" width="19.19921875" style="226" customWidth="1"/>
    <col min="4604" max="4855" width="9" style="226"/>
    <col min="4856" max="4856" width="31.59765625" style="226" customWidth="1"/>
    <col min="4857" max="4859" width="19.19921875" style="226" customWidth="1"/>
    <col min="4860" max="5111" width="9" style="226"/>
    <col min="5112" max="5112" width="31.59765625" style="226" customWidth="1"/>
    <col min="5113" max="5115" width="19.19921875" style="226" customWidth="1"/>
    <col min="5116" max="5367" width="9" style="226"/>
    <col min="5368" max="5368" width="31.59765625" style="226" customWidth="1"/>
    <col min="5369" max="5371" width="19.19921875" style="226" customWidth="1"/>
    <col min="5372" max="5623" width="9" style="226"/>
    <col min="5624" max="5624" width="31.59765625" style="226" customWidth="1"/>
    <col min="5625" max="5627" width="19.19921875" style="226" customWidth="1"/>
    <col min="5628" max="5879" width="9" style="226"/>
    <col min="5880" max="5880" width="31.59765625" style="226" customWidth="1"/>
    <col min="5881" max="5883" width="19.19921875" style="226" customWidth="1"/>
    <col min="5884" max="6135" width="9" style="226"/>
    <col min="6136" max="6136" width="31.59765625" style="226" customWidth="1"/>
    <col min="6137" max="6139" width="19.19921875" style="226" customWidth="1"/>
    <col min="6140" max="6391" width="9" style="226"/>
    <col min="6392" max="6392" width="31.59765625" style="226" customWidth="1"/>
    <col min="6393" max="6395" width="19.19921875" style="226" customWidth="1"/>
    <col min="6396" max="6647" width="9" style="226"/>
    <col min="6648" max="6648" width="31.59765625" style="226" customWidth="1"/>
    <col min="6649" max="6651" width="19.19921875" style="226" customWidth="1"/>
    <col min="6652" max="6903" width="9" style="226"/>
    <col min="6904" max="6904" width="31.59765625" style="226" customWidth="1"/>
    <col min="6905" max="6907" width="19.19921875" style="226" customWidth="1"/>
    <col min="6908" max="7159" width="9" style="226"/>
    <col min="7160" max="7160" width="31.59765625" style="226" customWidth="1"/>
    <col min="7161" max="7163" width="19.19921875" style="226" customWidth="1"/>
    <col min="7164" max="7415" width="9" style="226"/>
    <col min="7416" max="7416" width="31.59765625" style="226" customWidth="1"/>
    <col min="7417" max="7419" width="19.19921875" style="226" customWidth="1"/>
    <col min="7420" max="7671" width="9" style="226"/>
    <col min="7672" max="7672" width="31.59765625" style="226" customWidth="1"/>
    <col min="7673" max="7675" width="19.19921875" style="226" customWidth="1"/>
    <col min="7676" max="7927" width="9" style="226"/>
    <col min="7928" max="7928" width="31.59765625" style="226" customWidth="1"/>
    <col min="7929" max="7931" width="19.19921875" style="226" customWidth="1"/>
    <col min="7932" max="8183" width="9" style="226"/>
    <col min="8184" max="8184" width="31.59765625" style="226" customWidth="1"/>
    <col min="8185" max="8187" width="19.19921875" style="226" customWidth="1"/>
    <col min="8188" max="8439" width="9" style="226"/>
    <col min="8440" max="8440" width="31.59765625" style="226" customWidth="1"/>
    <col min="8441" max="8443" width="19.19921875" style="226" customWidth="1"/>
    <col min="8444" max="8695" width="9" style="226"/>
    <col min="8696" max="8696" width="31.59765625" style="226" customWidth="1"/>
    <col min="8697" max="8699" width="19.19921875" style="226" customWidth="1"/>
    <col min="8700" max="8951" width="9" style="226"/>
    <col min="8952" max="8952" width="31.59765625" style="226" customWidth="1"/>
    <col min="8953" max="8955" width="19.19921875" style="226" customWidth="1"/>
    <col min="8956" max="9207" width="9" style="226"/>
    <col min="9208" max="9208" width="31.59765625" style="226" customWidth="1"/>
    <col min="9209" max="9211" width="19.19921875" style="226" customWidth="1"/>
    <col min="9212" max="9463" width="9" style="226"/>
    <col min="9464" max="9464" width="31.59765625" style="226" customWidth="1"/>
    <col min="9465" max="9467" width="19.19921875" style="226" customWidth="1"/>
    <col min="9468" max="9719" width="9" style="226"/>
    <col min="9720" max="9720" width="31.59765625" style="226" customWidth="1"/>
    <col min="9721" max="9723" width="19.19921875" style="226" customWidth="1"/>
    <col min="9724" max="9975" width="9" style="226"/>
    <col min="9976" max="9976" width="31.59765625" style="226" customWidth="1"/>
    <col min="9977" max="9979" width="19.19921875" style="226" customWidth="1"/>
    <col min="9980" max="10231" width="9" style="226"/>
    <col min="10232" max="10232" width="31.59765625" style="226" customWidth="1"/>
    <col min="10233" max="10235" width="19.19921875" style="226" customWidth="1"/>
    <col min="10236" max="10487" width="9" style="226"/>
    <col min="10488" max="10488" width="31.59765625" style="226" customWidth="1"/>
    <col min="10489" max="10491" width="19.19921875" style="226" customWidth="1"/>
    <col min="10492" max="10743" width="9" style="226"/>
    <col min="10744" max="10744" width="31.59765625" style="226" customWidth="1"/>
    <col min="10745" max="10747" width="19.19921875" style="226" customWidth="1"/>
    <col min="10748" max="10999" width="9" style="226"/>
    <col min="11000" max="11000" width="31.59765625" style="226" customWidth="1"/>
    <col min="11001" max="11003" width="19.19921875" style="226" customWidth="1"/>
    <col min="11004" max="11255" width="9" style="226"/>
    <col min="11256" max="11256" width="31.59765625" style="226" customWidth="1"/>
    <col min="11257" max="11259" width="19.19921875" style="226" customWidth="1"/>
    <col min="11260" max="11511" width="9" style="226"/>
    <col min="11512" max="11512" width="31.59765625" style="226" customWidth="1"/>
    <col min="11513" max="11515" width="19.19921875" style="226" customWidth="1"/>
    <col min="11516" max="11767" width="9" style="226"/>
    <col min="11768" max="11768" width="31.59765625" style="226" customWidth="1"/>
    <col min="11769" max="11771" width="19.19921875" style="226" customWidth="1"/>
    <col min="11772" max="12023" width="9" style="226"/>
    <col min="12024" max="12024" width="31.59765625" style="226" customWidth="1"/>
    <col min="12025" max="12027" width="19.19921875" style="226" customWidth="1"/>
    <col min="12028" max="12279" width="9" style="226"/>
    <col min="12280" max="12280" width="31.59765625" style="226" customWidth="1"/>
    <col min="12281" max="12283" width="19.19921875" style="226" customWidth="1"/>
    <col min="12284" max="12535" width="9" style="226"/>
    <col min="12536" max="12536" width="31.59765625" style="226" customWidth="1"/>
    <col min="12537" max="12539" width="19.19921875" style="226" customWidth="1"/>
    <col min="12540" max="12791" width="9" style="226"/>
    <col min="12792" max="12792" width="31.59765625" style="226" customWidth="1"/>
    <col min="12793" max="12795" width="19.19921875" style="226" customWidth="1"/>
    <col min="12796" max="13047" width="9" style="226"/>
    <col min="13048" max="13048" width="31.59765625" style="226" customWidth="1"/>
    <col min="13049" max="13051" width="19.19921875" style="226" customWidth="1"/>
    <col min="13052" max="13303" width="9" style="226"/>
    <col min="13304" max="13304" width="31.59765625" style="226" customWidth="1"/>
    <col min="13305" max="13307" width="19.19921875" style="226" customWidth="1"/>
    <col min="13308" max="13559" width="9" style="226"/>
    <col min="13560" max="13560" width="31.59765625" style="226" customWidth="1"/>
    <col min="13561" max="13563" width="19.19921875" style="226" customWidth="1"/>
    <col min="13564" max="13815" width="9" style="226"/>
    <col min="13816" max="13816" width="31.59765625" style="226" customWidth="1"/>
    <col min="13817" max="13819" width="19.19921875" style="226" customWidth="1"/>
    <col min="13820" max="14071" width="9" style="226"/>
    <col min="14072" max="14072" width="31.59765625" style="226" customWidth="1"/>
    <col min="14073" max="14075" width="19.19921875" style="226" customWidth="1"/>
    <col min="14076" max="14327" width="9" style="226"/>
    <col min="14328" max="14328" width="31.59765625" style="226" customWidth="1"/>
    <col min="14329" max="14331" width="19.19921875" style="226" customWidth="1"/>
    <col min="14332" max="14583" width="9" style="226"/>
    <col min="14584" max="14584" width="31.59765625" style="226" customWidth="1"/>
    <col min="14585" max="14587" width="19.19921875" style="226" customWidth="1"/>
    <col min="14588" max="14839" width="9" style="226"/>
    <col min="14840" max="14840" width="31.59765625" style="226" customWidth="1"/>
    <col min="14841" max="14843" width="19.19921875" style="226" customWidth="1"/>
    <col min="14844" max="15095" width="9" style="226"/>
    <col min="15096" max="15096" width="31.59765625" style="226" customWidth="1"/>
    <col min="15097" max="15099" width="19.19921875" style="226" customWidth="1"/>
    <col min="15100" max="15351" width="9" style="226"/>
    <col min="15352" max="15352" width="31.59765625" style="226" customWidth="1"/>
    <col min="15353" max="15355" width="19.19921875" style="226" customWidth="1"/>
    <col min="15356" max="15607" width="9" style="226"/>
    <col min="15608" max="15608" width="31.59765625" style="226" customWidth="1"/>
    <col min="15609" max="15611" width="19.19921875" style="226" customWidth="1"/>
    <col min="15612" max="15863" width="9" style="226"/>
    <col min="15864" max="15864" width="31.59765625" style="226" customWidth="1"/>
    <col min="15865" max="15867" width="19.19921875" style="226" customWidth="1"/>
    <col min="15868" max="16119" width="9" style="226"/>
    <col min="16120" max="16120" width="31.59765625" style="226" customWidth="1"/>
    <col min="16121" max="16123" width="19.19921875" style="226" customWidth="1"/>
    <col min="16124" max="16384" width="9" style="226"/>
  </cols>
  <sheetData>
    <row r="1" spans="1:5">
      <c r="A1" s="226" t="s">
        <v>1629</v>
      </c>
    </row>
    <row r="2" spans="1:5" ht="39.75" customHeight="1">
      <c r="A2" s="325" t="s">
        <v>1209</v>
      </c>
      <c r="B2" s="325"/>
      <c r="C2" s="325"/>
      <c r="D2" s="325"/>
      <c r="E2" s="325"/>
    </row>
    <row r="3" spans="1:5" ht="21" customHeight="1">
      <c r="A3" s="228"/>
      <c r="B3" s="228"/>
      <c r="C3" s="228"/>
      <c r="D3" s="239" t="s">
        <v>46</v>
      </c>
    </row>
    <row r="4" spans="1:5" ht="29.25" customHeight="1">
      <c r="A4" s="240" t="s">
        <v>47</v>
      </c>
      <c r="B4" s="241" t="s">
        <v>48</v>
      </c>
      <c r="C4" s="241" t="s">
        <v>1210</v>
      </c>
      <c r="D4" s="242" t="s">
        <v>89</v>
      </c>
    </row>
    <row r="5" spans="1:5" ht="18" customHeight="1">
      <c r="A5" s="240" t="s">
        <v>134</v>
      </c>
      <c r="B5" s="235">
        <v>525934</v>
      </c>
      <c r="C5" s="235">
        <v>465603</v>
      </c>
      <c r="D5" s="243">
        <v>0.88500000000000001</v>
      </c>
    </row>
    <row r="6" spans="1:5" ht="18" customHeight="1">
      <c r="A6" s="237" t="s">
        <v>1211</v>
      </c>
      <c r="B6" s="235">
        <v>69525</v>
      </c>
      <c r="C6" s="235">
        <v>66645</v>
      </c>
      <c r="D6" s="243">
        <v>0.95899999999999996</v>
      </c>
    </row>
    <row r="7" spans="1:5" ht="18" customHeight="1">
      <c r="A7" s="237" t="s">
        <v>1212</v>
      </c>
      <c r="B7" s="235">
        <v>47127</v>
      </c>
      <c r="C7" s="235">
        <v>44827</v>
      </c>
      <c r="D7" s="243">
        <v>0.95099999999999996</v>
      </c>
    </row>
    <row r="8" spans="1:5" ht="18" customHeight="1">
      <c r="A8" s="237" t="s">
        <v>1213</v>
      </c>
      <c r="B8" s="235">
        <v>8710</v>
      </c>
      <c r="C8" s="235">
        <v>8700</v>
      </c>
      <c r="D8" s="243">
        <v>0.999</v>
      </c>
    </row>
    <row r="9" spans="1:5" ht="18" customHeight="1">
      <c r="A9" s="237" t="s">
        <v>1214</v>
      </c>
      <c r="B9" s="235">
        <v>3433</v>
      </c>
      <c r="C9" s="235">
        <v>3433</v>
      </c>
      <c r="D9" s="243">
        <v>1</v>
      </c>
    </row>
    <row r="10" spans="1:5" ht="18" customHeight="1">
      <c r="A10" s="237" t="s">
        <v>1215</v>
      </c>
      <c r="B10" s="235">
        <v>10255</v>
      </c>
      <c r="C10" s="235">
        <v>9685</v>
      </c>
      <c r="D10" s="243">
        <v>0.94399999999999995</v>
      </c>
    </row>
    <row r="11" spans="1:5" ht="18" customHeight="1">
      <c r="A11" s="237" t="s">
        <v>1216</v>
      </c>
      <c r="B11" s="235">
        <v>142697</v>
      </c>
      <c r="C11" s="235">
        <v>106826</v>
      </c>
      <c r="D11" s="243">
        <v>0.749</v>
      </c>
    </row>
    <row r="12" spans="1:5" ht="18" customHeight="1">
      <c r="A12" s="237" t="s">
        <v>1217</v>
      </c>
      <c r="B12" s="235">
        <v>15602</v>
      </c>
      <c r="C12" s="235">
        <v>15550</v>
      </c>
      <c r="D12" s="243">
        <v>0.997</v>
      </c>
    </row>
    <row r="13" spans="1:5" ht="18" customHeight="1">
      <c r="A13" s="237" t="s">
        <v>1218</v>
      </c>
      <c r="B13" s="235">
        <v>541</v>
      </c>
      <c r="C13" s="235">
        <v>541</v>
      </c>
      <c r="D13" s="243">
        <v>1</v>
      </c>
    </row>
    <row r="14" spans="1:5" ht="18" customHeight="1">
      <c r="A14" s="237" t="s">
        <v>1219</v>
      </c>
      <c r="B14" s="235">
        <v>712</v>
      </c>
      <c r="C14" s="235">
        <v>712</v>
      </c>
      <c r="D14" s="243">
        <v>1</v>
      </c>
    </row>
    <row r="15" spans="1:5" ht="18" customHeight="1">
      <c r="A15" s="237" t="s">
        <v>1220</v>
      </c>
      <c r="B15" s="235">
        <v>582</v>
      </c>
      <c r="C15" s="235">
        <v>582</v>
      </c>
      <c r="D15" s="243">
        <v>1</v>
      </c>
    </row>
    <row r="16" spans="1:5" ht="18" customHeight="1">
      <c r="A16" s="237" t="s">
        <v>1221</v>
      </c>
      <c r="B16" s="235">
        <v>10165</v>
      </c>
      <c r="C16" s="235">
        <v>5400</v>
      </c>
      <c r="D16" s="243">
        <v>0.53100000000000003</v>
      </c>
    </row>
    <row r="17" spans="1:4" ht="18" customHeight="1">
      <c r="A17" s="237" t="s">
        <v>1222</v>
      </c>
      <c r="B17" s="235">
        <v>97</v>
      </c>
      <c r="C17" s="235">
        <v>97</v>
      </c>
      <c r="D17" s="243">
        <v>1</v>
      </c>
    </row>
    <row r="18" spans="1:4" ht="18" customHeight="1">
      <c r="A18" s="237" t="s">
        <v>1223</v>
      </c>
      <c r="B18" s="235">
        <v>32</v>
      </c>
      <c r="C18" s="235">
        <v>32</v>
      </c>
      <c r="D18" s="243">
        <v>1</v>
      </c>
    </row>
    <row r="19" spans="1:4" ht="18" customHeight="1">
      <c r="A19" s="237" t="s">
        <v>1224</v>
      </c>
      <c r="B19" s="235">
        <v>694</v>
      </c>
      <c r="C19" s="235">
        <v>694</v>
      </c>
      <c r="D19" s="243">
        <v>1</v>
      </c>
    </row>
    <row r="20" spans="1:4" ht="18" customHeight="1">
      <c r="A20" s="237" t="s">
        <v>1225</v>
      </c>
      <c r="B20" s="235">
        <v>481</v>
      </c>
      <c r="C20" s="235">
        <v>481</v>
      </c>
      <c r="D20" s="243">
        <v>1</v>
      </c>
    </row>
    <row r="21" spans="1:4" ht="18" customHeight="1">
      <c r="A21" s="237" t="s">
        <v>1226</v>
      </c>
      <c r="B21" s="235">
        <v>113791</v>
      </c>
      <c r="C21" s="235">
        <v>82737</v>
      </c>
      <c r="D21" s="243">
        <v>0.72699999999999998</v>
      </c>
    </row>
    <row r="22" spans="1:4" ht="18" customHeight="1">
      <c r="A22" s="237" t="s">
        <v>1227</v>
      </c>
      <c r="B22" s="235">
        <v>10920</v>
      </c>
      <c r="C22" s="235">
        <v>10920</v>
      </c>
      <c r="D22" s="243">
        <v>1</v>
      </c>
    </row>
    <row r="23" spans="1:4" ht="18" customHeight="1">
      <c r="A23" s="237" t="s">
        <v>1228</v>
      </c>
      <c r="B23" s="235">
        <v>100</v>
      </c>
      <c r="C23" s="235">
        <v>100</v>
      </c>
      <c r="D23" s="243">
        <v>1</v>
      </c>
    </row>
    <row r="24" spans="1:4" ht="18" customHeight="1">
      <c r="A24" s="237" t="s">
        <v>1229</v>
      </c>
      <c r="B24" s="235">
        <v>9789</v>
      </c>
      <c r="C24" s="235">
        <v>9789</v>
      </c>
      <c r="D24" s="243">
        <v>1</v>
      </c>
    </row>
    <row r="25" spans="1:4" ht="18" customHeight="1">
      <c r="A25" s="237" t="s">
        <v>1230</v>
      </c>
      <c r="B25" s="235">
        <v>0</v>
      </c>
      <c r="C25" s="235">
        <v>0</v>
      </c>
      <c r="D25" s="243"/>
    </row>
    <row r="26" spans="1:4" ht="18" customHeight="1">
      <c r="A26" s="237" t="s">
        <v>1231</v>
      </c>
      <c r="B26" s="235">
        <v>0</v>
      </c>
      <c r="C26" s="235">
        <v>0</v>
      </c>
      <c r="D26" s="243"/>
    </row>
    <row r="27" spans="1:4" ht="18" customHeight="1">
      <c r="A27" s="237" t="s">
        <v>1232</v>
      </c>
      <c r="B27" s="235">
        <v>269</v>
      </c>
      <c r="C27" s="235">
        <v>269</v>
      </c>
      <c r="D27" s="243">
        <v>1</v>
      </c>
    </row>
    <row r="28" spans="1:4" ht="18" customHeight="1">
      <c r="A28" s="237" t="s">
        <v>1233</v>
      </c>
      <c r="B28" s="235">
        <v>0</v>
      </c>
      <c r="C28" s="235">
        <v>0</v>
      </c>
      <c r="D28" s="243"/>
    </row>
    <row r="29" spans="1:4" ht="18" customHeight="1">
      <c r="A29" s="237" t="s">
        <v>1234</v>
      </c>
      <c r="B29" s="235">
        <v>762</v>
      </c>
      <c r="C29" s="235">
        <v>762</v>
      </c>
      <c r="D29" s="243">
        <v>1</v>
      </c>
    </row>
    <row r="30" spans="1:4" ht="18" customHeight="1">
      <c r="A30" s="237" t="s">
        <v>1235</v>
      </c>
      <c r="B30" s="235">
        <v>1278</v>
      </c>
      <c r="C30" s="235">
        <v>1278</v>
      </c>
      <c r="D30" s="243">
        <v>1</v>
      </c>
    </row>
    <row r="31" spans="1:4" ht="18" customHeight="1">
      <c r="A31" s="237" t="s">
        <v>1228</v>
      </c>
      <c r="B31" s="235">
        <v>0</v>
      </c>
      <c r="C31" s="235">
        <v>0</v>
      </c>
      <c r="D31" s="243"/>
    </row>
    <row r="32" spans="1:4" ht="18" customHeight="1">
      <c r="A32" s="237" t="s">
        <v>1229</v>
      </c>
      <c r="B32" s="235">
        <v>0</v>
      </c>
      <c r="C32" s="235">
        <v>0</v>
      </c>
      <c r="D32" s="243"/>
    </row>
    <row r="33" spans="1:4" ht="18" customHeight="1">
      <c r="A33" s="237" t="s">
        <v>1230</v>
      </c>
      <c r="B33" s="235">
        <v>0</v>
      </c>
      <c r="C33" s="235">
        <v>0</v>
      </c>
      <c r="D33" s="243"/>
    </row>
    <row r="34" spans="1:4" ht="18" customHeight="1">
      <c r="A34" s="237" t="s">
        <v>1232</v>
      </c>
      <c r="B34" s="235">
        <v>0</v>
      </c>
      <c r="C34" s="235">
        <v>0</v>
      </c>
      <c r="D34" s="243"/>
    </row>
    <row r="35" spans="1:4" ht="18" customHeight="1">
      <c r="A35" s="237" t="s">
        <v>1233</v>
      </c>
      <c r="B35" s="235">
        <v>0</v>
      </c>
      <c r="C35" s="235">
        <v>0</v>
      </c>
      <c r="D35" s="243"/>
    </row>
    <row r="36" spans="1:4" ht="18" customHeight="1">
      <c r="A36" s="237" t="s">
        <v>1234</v>
      </c>
      <c r="B36" s="235">
        <v>1278</v>
      </c>
      <c r="C36" s="235">
        <v>1278</v>
      </c>
      <c r="D36" s="243">
        <v>1</v>
      </c>
    </row>
    <row r="37" spans="1:4" ht="18" customHeight="1">
      <c r="A37" s="237" t="s">
        <v>1236</v>
      </c>
      <c r="B37" s="235">
        <v>113031</v>
      </c>
      <c r="C37" s="235">
        <v>99824</v>
      </c>
      <c r="D37" s="243">
        <v>0.88300000000000001</v>
      </c>
    </row>
    <row r="38" spans="1:4" ht="18" customHeight="1">
      <c r="A38" s="237" t="s">
        <v>1237</v>
      </c>
      <c r="B38" s="235">
        <v>48317</v>
      </c>
      <c r="C38" s="235">
        <v>48317</v>
      </c>
      <c r="D38" s="243">
        <v>1</v>
      </c>
    </row>
    <row r="39" spans="1:4" ht="18" customHeight="1">
      <c r="A39" s="237" t="s">
        <v>1238</v>
      </c>
      <c r="B39" s="235">
        <v>52330</v>
      </c>
      <c r="C39" s="235">
        <v>39100</v>
      </c>
      <c r="D39" s="243">
        <v>0.747</v>
      </c>
    </row>
    <row r="40" spans="1:4" ht="18" customHeight="1">
      <c r="A40" s="237" t="s">
        <v>1239</v>
      </c>
      <c r="B40" s="235">
        <v>12384</v>
      </c>
      <c r="C40" s="235">
        <v>12407</v>
      </c>
      <c r="D40" s="243">
        <v>1.002</v>
      </c>
    </row>
    <row r="41" spans="1:4" ht="18" customHeight="1">
      <c r="A41" s="237" t="s">
        <v>1240</v>
      </c>
      <c r="B41" s="235">
        <v>6490</v>
      </c>
      <c r="C41" s="235">
        <v>6378</v>
      </c>
      <c r="D41" s="243">
        <v>0.98299999999999998</v>
      </c>
    </row>
    <row r="42" spans="1:4" ht="18" customHeight="1">
      <c r="A42" s="237" t="s">
        <v>1241</v>
      </c>
      <c r="B42" s="235">
        <v>3634</v>
      </c>
      <c r="C42" s="235">
        <v>3522</v>
      </c>
      <c r="D42" s="243">
        <v>0.96899999999999997</v>
      </c>
    </row>
    <row r="43" spans="1:4" ht="18" customHeight="1">
      <c r="A43" s="237" t="s">
        <v>1242</v>
      </c>
      <c r="B43" s="235">
        <v>2856</v>
      </c>
      <c r="C43" s="235">
        <v>2856</v>
      </c>
      <c r="D43" s="243">
        <v>1</v>
      </c>
    </row>
    <row r="44" spans="1:4" ht="18" customHeight="1">
      <c r="A44" s="237" t="s">
        <v>1243</v>
      </c>
      <c r="B44" s="235">
        <v>41148</v>
      </c>
      <c r="C44" s="235">
        <v>33015</v>
      </c>
      <c r="D44" s="243">
        <v>0.80200000000000005</v>
      </c>
    </row>
    <row r="45" spans="1:4" ht="18" customHeight="1">
      <c r="A45" s="237" t="s">
        <v>1244</v>
      </c>
      <c r="B45" s="235">
        <v>544</v>
      </c>
      <c r="C45" s="235">
        <v>544</v>
      </c>
      <c r="D45" s="243">
        <v>1</v>
      </c>
    </row>
    <row r="46" spans="1:4" ht="18" customHeight="1">
      <c r="A46" s="237" t="s">
        <v>1245</v>
      </c>
      <c r="B46" s="235">
        <v>0</v>
      </c>
      <c r="C46" s="235">
        <v>0</v>
      </c>
      <c r="D46" s="243"/>
    </row>
    <row r="47" spans="1:4" ht="18" customHeight="1">
      <c r="A47" s="237" t="s">
        <v>1246</v>
      </c>
      <c r="B47" s="235">
        <v>40604</v>
      </c>
      <c r="C47" s="235">
        <v>32471</v>
      </c>
      <c r="D47" s="243">
        <v>0.8</v>
      </c>
    </row>
    <row r="48" spans="1:4" ht="18" customHeight="1">
      <c r="A48" s="237" t="s">
        <v>1247</v>
      </c>
      <c r="B48" s="235">
        <v>0</v>
      </c>
      <c r="C48" s="235">
        <v>0</v>
      </c>
      <c r="D48" s="243"/>
    </row>
    <row r="49" spans="1:4" ht="18" customHeight="1">
      <c r="A49" s="237" t="s">
        <v>1248</v>
      </c>
      <c r="B49" s="235">
        <v>0</v>
      </c>
      <c r="C49" s="235">
        <v>0</v>
      </c>
      <c r="D49" s="243"/>
    </row>
    <row r="50" spans="1:4" ht="18" customHeight="1">
      <c r="A50" s="237" t="s">
        <v>1249</v>
      </c>
      <c r="B50" s="235">
        <v>0</v>
      </c>
      <c r="C50" s="235">
        <v>0</v>
      </c>
      <c r="D50" s="243"/>
    </row>
    <row r="51" spans="1:4" ht="18" customHeight="1">
      <c r="A51" s="237" t="s">
        <v>1250</v>
      </c>
      <c r="B51" s="235">
        <v>15286</v>
      </c>
      <c r="C51" s="235">
        <v>15158</v>
      </c>
      <c r="D51" s="243">
        <v>0.99199999999999999</v>
      </c>
    </row>
    <row r="52" spans="1:4" ht="18" customHeight="1">
      <c r="A52" s="237" t="s">
        <v>1251</v>
      </c>
      <c r="B52" s="235">
        <v>1646</v>
      </c>
      <c r="C52" s="235">
        <v>1646</v>
      </c>
      <c r="D52" s="243">
        <v>1</v>
      </c>
    </row>
    <row r="53" spans="1:4" ht="18" customHeight="1">
      <c r="A53" s="237" t="s">
        <v>1252</v>
      </c>
      <c r="B53" s="235">
        <v>3169</v>
      </c>
      <c r="C53" s="235">
        <v>3155</v>
      </c>
      <c r="D53" s="243">
        <v>0.996</v>
      </c>
    </row>
    <row r="54" spans="1:4" ht="18" customHeight="1">
      <c r="A54" s="237" t="s">
        <v>1253</v>
      </c>
      <c r="B54" s="235">
        <v>0</v>
      </c>
      <c r="C54" s="235">
        <v>0</v>
      </c>
      <c r="D54" s="243"/>
    </row>
    <row r="55" spans="1:4" ht="18" customHeight="1">
      <c r="A55" s="237" t="s">
        <v>1254</v>
      </c>
      <c r="B55" s="235">
        <v>1402</v>
      </c>
      <c r="C55" s="235">
        <v>1350</v>
      </c>
      <c r="D55" s="243">
        <v>0.96299999999999997</v>
      </c>
    </row>
    <row r="56" spans="1:4" ht="18" customHeight="1">
      <c r="A56" s="237" t="s">
        <v>1255</v>
      </c>
      <c r="B56" s="235">
        <v>9069</v>
      </c>
      <c r="C56" s="235">
        <v>9007</v>
      </c>
      <c r="D56" s="243">
        <v>0.99299999999999999</v>
      </c>
    </row>
    <row r="57" spans="1:4" ht="18" customHeight="1">
      <c r="A57" s="237" t="s">
        <v>1256</v>
      </c>
      <c r="B57" s="235">
        <v>101024</v>
      </c>
      <c r="C57" s="235">
        <v>101024</v>
      </c>
      <c r="D57" s="243">
        <v>1</v>
      </c>
    </row>
    <row r="58" spans="1:4" ht="18" customHeight="1">
      <c r="A58" s="237" t="s">
        <v>1257</v>
      </c>
      <c r="B58" s="235">
        <v>101024</v>
      </c>
      <c r="C58" s="235">
        <v>101024</v>
      </c>
      <c r="D58" s="243">
        <v>1</v>
      </c>
    </row>
    <row r="59" spans="1:4" ht="18" customHeight="1">
      <c r="A59" s="237" t="s">
        <v>1258</v>
      </c>
      <c r="B59" s="235">
        <v>0</v>
      </c>
      <c r="C59" s="235">
        <v>0</v>
      </c>
      <c r="D59" s="243"/>
    </row>
    <row r="60" spans="1:4" ht="18" customHeight="1">
      <c r="A60" s="237" t="s">
        <v>1259</v>
      </c>
      <c r="B60" s="235">
        <v>24317</v>
      </c>
      <c r="C60" s="235">
        <v>24317</v>
      </c>
      <c r="D60" s="243">
        <v>1</v>
      </c>
    </row>
    <row r="61" spans="1:4" ht="18" customHeight="1">
      <c r="A61" s="237" t="s">
        <v>1260</v>
      </c>
      <c r="B61" s="235">
        <v>24290</v>
      </c>
      <c r="C61" s="235">
        <v>24290</v>
      </c>
      <c r="D61" s="243">
        <v>1</v>
      </c>
    </row>
    <row r="62" spans="1:4" ht="18" customHeight="1">
      <c r="A62" s="237" t="s">
        <v>1261</v>
      </c>
      <c r="B62" s="235">
        <v>0</v>
      </c>
      <c r="C62" s="235">
        <v>0</v>
      </c>
      <c r="D62" s="243"/>
    </row>
    <row r="63" spans="1:4" ht="18" customHeight="1">
      <c r="A63" s="237" t="s">
        <v>1262</v>
      </c>
      <c r="B63" s="235">
        <v>27</v>
      </c>
      <c r="C63" s="235">
        <v>27</v>
      </c>
      <c r="D63" s="243">
        <v>1</v>
      </c>
    </row>
    <row r="64" spans="1:4" ht="18" customHeight="1">
      <c r="A64" s="237" t="s">
        <v>1263</v>
      </c>
      <c r="B64" s="235">
        <v>0</v>
      </c>
      <c r="C64" s="235">
        <v>0</v>
      </c>
      <c r="D64" s="243"/>
    </row>
    <row r="65" spans="1:4" ht="18" customHeight="1">
      <c r="A65" s="237" t="s">
        <v>1264</v>
      </c>
      <c r="B65" s="235">
        <v>218</v>
      </c>
      <c r="C65" s="235">
        <v>218</v>
      </c>
      <c r="D65" s="243">
        <v>1</v>
      </c>
    </row>
    <row r="66" spans="1:4" ht="18" customHeight="1">
      <c r="A66" s="237" t="s">
        <v>1265</v>
      </c>
      <c r="B66" s="235">
        <v>0</v>
      </c>
      <c r="C66" s="235">
        <v>0</v>
      </c>
      <c r="D66" s="243"/>
    </row>
    <row r="67" spans="1:4" ht="18" customHeight="1">
      <c r="A67" s="237" t="s">
        <v>1266</v>
      </c>
      <c r="B67" s="235">
        <v>0</v>
      </c>
      <c r="C67" s="235">
        <v>0</v>
      </c>
      <c r="D67" s="243"/>
    </row>
    <row r="68" spans="1:4" ht="18" customHeight="1">
      <c r="A68" s="237" t="s">
        <v>1267</v>
      </c>
      <c r="B68" s="235">
        <v>28</v>
      </c>
      <c r="C68" s="235">
        <v>28</v>
      </c>
      <c r="D68" s="243">
        <v>1</v>
      </c>
    </row>
    <row r="69" spans="1:4" ht="18" customHeight="1">
      <c r="A69" s="237" t="s">
        <v>1073</v>
      </c>
      <c r="B69" s="235">
        <v>190</v>
      </c>
      <c r="C69" s="235">
        <v>190</v>
      </c>
      <c r="D69" s="243">
        <v>1</v>
      </c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firstPageNumber="36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Zeros="0" topLeftCell="A28" workbookViewId="0"/>
  </sheetViews>
  <sheetFormatPr defaultColWidth="9" defaultRowHeight="15.6"/>
  <cols>
    <col min="1" max="1" width="37" style="226" customWidth="1"/>
    <col min="2" max="2" width="16.09765625" style="227" customWidth="1"/>
    <col min="3" max="3" width="16.09765625" style="226" customWidth="1"/>
    <col min="4" max="4" width="16.69921875" style="226" customWidth="1"/>
    <col min="5" max="247" width="9" style="226"/>
    <col min="248" max="248" width="30.09765625" style="226" customWidth="1"/>
    <col min="249" max="251" width="21.09765625" style="226" customWidth="1"/>
    <col min="252" max="503" width="9" style="226"/>
    <col min="504" max="504" width="30.09765625" style="226" customWidth="1"/>
    <col min="505" max="507" width="21.09765625" style="226" customWidth="1"/>
    <col min="508" max="759" width="9" style="226"/>
    <col min="760" max="760" width="30.09765625" style="226" customWidth="1"/>
    <col min="761" max="763" width="21.09765625" style="226" customWidth="1"/>
    <col min="764" max="1015" width="9" style="226"/>
    <col min="1016" max="1016" width="30.09765625" style="226" customWidth="1"/>
    <col min="1017" max="1019" width="21.09765625" style="226" customWidth="1"/>
    <col min="1020" max="1271" width="9" style="226"/>
    <col min="1272" max="1272" width="30.09765625" style="226" customWidth="1"/>
    <col min="1273" max="1275" width="21.09765625" style="226" customWidth="1"/>
    <col min="1276" max="1527" width="9" style="226"/>
    <col min="1528" max="1528" width="30.09765625" style="226" customWidth="1"/>
    <col min="1529" max="1531" width="21.09765625" style="226" customWidth="1"/>
    <col min="1532" max="1783" width="9" style="226"/>
    <col min="1784" max="1784" width="30.09765625" style="226" customWidth="1"/>
    <col min="1785" max="1787" width="21.09765625" style="226" customWidth="1"/>
    <col min="1788" max="2039" width="9" style="226"/>
    <col min="2040" max="2040" width="30.09765625" style="226" customWidth="1"/>
    <col min="2041" max="2043" width="21.09765625" style="226" customWidth="1"/>
    <col min="2044" max="2295" width="9" style="226"/>
    <col min="2296" max="2296" width="30.09765625" style="226" customWidth="1"/>
    <col min="2297" max="2299" width="21.09765625" style="226" customWidth="1"/>
    <col min="2300" max="2551" width="9" style="226"/>
    <col min="2552" max="2552" width="30.09765625" style="226" customWidth="1"/>
    <col min="2553" max="2555" width="21.09765625" style="226" customWidth="1"/>
    <col min="2556" max="2807" width="9" style="226"/>
    <col min="2808" max="2808" width="30.09765625" style="226" customWidth="1"/>
    <col min="2809" max="2811" width="21.09765625" style="226" customWidth="1"/>
    <col min="2812" max="3063" width="9" style="226"/>
    <col min="3064" max="3064" width="30.09765625" style="226" customWidth="1"/>
    <col min="3065" max="3067" width="21.09765625" style="226" customWidth="1"/>
    <col min="3068" max="3319" width="9" style="226"/>
    <col min="3320" max="3320" width="30.09765625" style="226" customWidth="1"/>
    <col min="3321" max="3323" width="21.09765625" style="226" customWidth="1"/>
    <col min="3324" max="3575" width="9" style="226"/>
    <col min="3576" max="3576" width="30.09765625" style="226" customWidth="1"/>
    <col min="3577" max="3579" width="21.09765625" style="226" customWidth="1"/>
    <col min="3580" max="3831" width="9" style="226"/>
    <col min="3832" max="3832" width="30.09765625" style="226" customWidth="1"/>
    <col min="3833" max="3835" width="21.09765625" style="226" customWidth="1"/>
    <col min="3836" max="4087" width="9" style="226"/>
    <col min="4088" max="4088" width="30.09765625" style="226" customWidth="1"/>
    <col min="4089" max="4091" width="21.09765625" style="226" customWidth="1"/>
    <col min="4092" max="4343" width="9" style="226"/>
    <col min="4344" max="4344" width="30.09765625" style="226" customWidth="1"/>
    <col min="4345" max="4347" width="21.09765625" style="226" customWidth="1"/>
    <col min="4348" max="4599" width="9" style="226"/>
    <col min="4600" max="4600" width="30.09765625" style="226" customWidth="1"/>
    <col min="4601" max="4603" width="21.09765625" style="226" customWidth="1"/>
    <col min="4604" max="4855" width="9" style="226"/>
    <col min="4856" max="4856" width="30.09765625" style="226" customWidth="1"/>
    <col min="4857" max="4859" width="21.09765625" style="226" customWidth="1"/>
    <col min="4860" max="5111" width="9" style="226"/>
    <col min="5112" max="5112" width="30.09765625" style="226" customWidth="1"/>
    <col min="5113" max="5115" width="21.09765625" style="226" customWidth="1"/>
    <col min="5116" max="5367" width="9" style="226"/>
    <col min="5368" max="5368" width="30.09765625" style="226" customWidth="1"/>
    <col min="5369" max="5371" width="21.09765625" style="226" customWidth="1"/>
    <col min="5372" max="5623" width="9" style="226"/>
    <col min="5624" max="5624" width="30.09765625" style="226" customWidth="1"/>
    <col min="5625" max="5627" width="21.09765625" style="226" customWidth="1"/>
    <col min="5628" max="5879" width="9" style="226"/>
    <col min="5880" max="5880" width="30.09765625" style="226" customWidth="1"/>
    <col min="5881" max="5883" width="21.09765625" style="226" customWidth="1"/>
    <col min="5884" max="6135" width="9" style="226"/>
    <col min="6136" max="6136" width="30.09765625" style="226" customWidth="1"/>
    <col min="6137" max="6139" width="21.09765625" style="226" customWidth="1"/>
    <col min="6140" max="6391" width="9" style="226"/>
    <col min="6392" max="6392" width="30.09765625" style="226" customWidth="1"/>
    <col min="6393" max="6395" width="21.09765625" style="226" customWidth="1"/>
    <col min="6396" max="6647" width="9" style="226"/>
    <col min="6648" max="6648" width="30.09765625" style="226" customWidth="1"/>
    <col min="6649" max="6651" width="21.09765625" style="226" customWidth="1"/>
    <col min="6652" max="6903" width="9" style="226"/>
    <col min="6904" max="6904" width="30.09765625" style="226" customWidth="1"/>
    <col min="6905" max="6907" width="21.09765625" style="226" customWidth="1"/>
    <col min="6908" max="7159" width="9" style="226"/>
    <col min="7160" max="7160" width="30.09765625" style="226" customWidth="1"/>
    <col min="7161" max="7163" width="21.09765625" style="226" customWidth="1"/>
    <col min="7164" max="7415" width="9" style="226"/>
    <col min="7416" max="7416" width="30.09765625" style="226" customWidth="1"/>
    <col min="7417" max="7419" width="21.09765625" style="226" customWidth="1"/>
    <col min="7420" max="7671" width="9" style="226"/>
    <col min="7672" max="7672" width="30.09765625" style="226" customWidth="1"/>
    <col min="7673" max="7675" width="21.09765625" style="226" customWidth="1"/>
    <col min="7676" max="7927" width="9" style="226"/>
    <col min="7928" max="7928" width="30.09765625" style="226" customWidth="1"/>
    <col min="7929" max="7931" width="21.09765625" style="226" customWidth="1"/>
    <col min="7932" max="8183" width="9" style="226"/>
    <col min="8184" max="8184" width="30.09765625" style="226" customWidth="1"/>
    <col min="8185" max="8187" width="21.09765625" style="226" customWidth="1"/>
    <col min="8188" max="8439" width="9" style="226"/>
    <col min="8440" max="8440" width="30.09765625" style="226" customWidth="1"/>
    <col min="8441" max="8443" width="21.09765625" style="226" customWidth="1"/>
    <col min="8444" max="8695" width="9" style="226"/>
    <col min="8696" max="8696" width="30.09765625" style="226" customWidth="1"/>
    <col min="8697" max="8699" width="21.09765625" style="226" customWidth="1"/>
    <col min="8700" max="8951" width="9" style="226"/>
    <col min="8952" max="8952" width="30.09765625" style="226" customWidth="1"/>
    <col min="8953" max="8955" width="21.09765625" style="226" customWidth="1"/>
    <col min="8956" max="9207" width="9" style="226"/>
    <col min="9208" max="9208" width="30.09765625" style="226" customWidth="1"/>
    <col min="9209" max="9211" width="21.09765625" style="226" customWidth="1"/>
    <col min="9212" max="9463" width="9" style="226"/>
    <col min="9464" max="9464" width="30.09765625" style="226" customWidth="1"/>
    <col min="9465" max="9467" width="21.09765625" style="226" customWidth="1"/>
    <col min="9468" max="9719" width="9" style="226"/>
    <col min="9720" max="9720" width="30.09765625" style="226" customWidth="1"/>
    <col min="9721" max="9723" width="21.09765625" style="226" customWidth="1"/>
    <col min="9724" max="9975" width="9" style="226"/>
    <col min="9976" max="9976" width="30.09765625" style="226" customWidth="1"/>
    <col min="9977" max="9979" width="21.09765625" style="226" customWidth="1"/>
    <col min="9980" max="10231" width="9" style="226"/>
    <col min="10232" max="10232" width="30.09765625" style="226" customWidth="1"/>
    <col min="10233" max="10235" width="21.09765625" style="226" customWidth="1"/>
    <col min="10236" max="10487" width="9" style="226"/>
    <col min="10488" max="10488" width="30.09765625" style="226" customWidth="1"/>
    <col min="10489" max="10491" width="21.09765625" style="226" customWidth="1"/>
    <col min="10492" max="10743" width="9" style="226"/>
    <col min="10744" max="10744" width="30.09765625" style="226" customWidth="1"/>
    <col min="10745" max="10747" width="21.09765625" style="226" customWidth="1"/>
    <col min="10748" max="10999" width="9" style="226"/>
    <col min="11000" max="11000" width="30.09765625" style="226" customWidth="1"/>
    <col min="11001" max="11003" width="21.09765625" style="226" customWidth="1"/>
    <col min="11004" max="11255" width="9" style="226"/>
    <col min="11256" max="11256" width="30.09765625" style="226" customWidth="1"/>
    <col min="11257" max="11259" width="21.09765625" style="226" customWidth="1"/>
    <col min="11260" max="11511" width="9" style="226"/>
    <col min="11512" max="11512" width="30.09765625" style="226" customWidth="1"/>
    <col min="11513" max="11515" width="21.09765625" style="226" customWidth="1"/>
    <col min="11516" max="11767" width="9" style="226"/>
    <col min="11768" max="11768" width="30.09765625" style="226" customWidth="1"/>
    <col min="11769" max="11771" width="21.09765625" style="226" customWidth="1"/>
    <col min="11772" max="12023" width="9" style="226"/>
    <col min="12024" max="12024" width="30.09765625" style="226" customWidth="1"/>
    <col min="12025" max="12027" width="21.09765625" style="226" customWidth="1"/>
    <col min="12028" max="12279" width="9" style="226"/>
    <col min="12280" max="12280" width="30.09765625" style="226" customWidth="1"/>
    <col min="12281" max="12283" width="21.09765625" style="226" customWidth="1"/>
    <col min="12284" max="12535" width="9" style="226"/>
    <col min="12536" max="12536" width="30.09765625" style="226" customWidth="1"/>
    <col min="12537" max="12539" width="21.09765625" style="226" customWidth="1"/>
    <col min="12540" max="12791" width="9" style="226"/>
    <col min="12792" max="12792" width="30.09765625" style="226" customWidth="1"/>
    <col min="12793" max="12795" width="21.09765625" style="226" customWidth="1"/>
    <col min="12796" max="13047" width="9" style="226"/>
    <col min="13048" max="13048" width="30.09765625" style="226" customWidth="1"/>
    <col min="13049" max="13051" width="21.09765625" style="226" customWidth="1"/>
    <col min="13052" max="13303" width="9" style="226"/>
    <col min="13304" max="13304" width="30.09765625" style="226" customWidth="1"/>
    <col min="13305" max="13307" width="21.09765625" style="226" customWidth="1"/>
    <col min="13308" max="13559" width="9" style="226"/>
    <col min="13560" max="13560" width="30.09765625" style="226" customWidth="1"/>
    <col min="13561" max="13563" width="21.09765625" style="226" customWidth="1"/>
    <col min="13564" max="13815" width="9" style="226"/>
    <col min="13816" max="13816" width="30.09765625" style="226" customWidth="1"/>
    <col min="13817" max="13819" width="21.09765625" style="226" customWidth="1"/>
    <col min="13820" max="14071" width="9" style="226"/>
    <col min="14072" max="14072" width="30.09765625" style="226" customWidth="1"/>
    <col min="14073" max="14075" width="21.09765625" style="226" customWidth="1"/>
    <col min="14076" max="14327" width="9" style="226"/>
    <col min="14328" max="14328" width="30.09765625" style="226" customWidth="1"/>
    <col min="14329" max="14331" width="21.09765625" style="226" customWidth="1"/>
    <col min="14332" max="14583" width="9" style="226"/>
    <col min="14584" max="14584" width="30.09765625" style="226" customWidth="1"/>
    <col min="14585" max="14587" width="21.09765625" style="226" customWidth="1"/>
    <col min="14588" max="14839" width="9" style="226"/>
    <col min="14840" max="14840" width="30.09765625" style="226" customWidth="1"/>
    <col min="14841" max="14843" width="21.09765625" style="226" customWidth="1"/>
    <col min="14844" max="15095" width="9" style="226"/>
    <col min="15096" max="15096" width="30.09765625" style="226" customWidth="1"/>
    <col min="15097" max="15099" width="21.09765625" style="226" customWidth="1"/>
    <col min="15100" max="15351" width="9" style="226"/>
    <col min="15352" max="15352" width="30.09765625" style="226" customWidth="1"/>
    <col min="15353" max="15355" width="21.09765625" style="226" customWidth="1"/>
    <col min="15356" max="15607" width="9" style="226"/>
    <col min="15608" max="15608" width="30.09765625" style="226" customWidth="1"/>
    <col min="15609" max="15611" width="21.09765625" style="226" customWidth="1"/>
    <col min="15612" max="15863" width="9" style="226"/>
    <col min="15864" max="15864" width="30.09765625" style="226" customWidth="1"/>
    <col min="15865" max="15867" width="21.09765625" style="226" customWidth="1"/>
    <col min="15868" max="16119" width="9" style="226"/>
    <col min="16120" max="16120" width="30.09765625" style="226" customWidth="1"/>
    <col min="16121" max="16123" width="21.09765625" style="226" customWidth="1"/>
    <col min="16124" max="16384" width="9" style="226"/>
  </cols>
  <sheetData>
    <row r="1" spans="1:9">
      <c r="A1" s="226" t="s">
        <v>1630</v>
      </c>
    </row>
    <row r="2" spans="1:9" ht="52.5" customHeight="1">
      <c r="A2" s="332" t="s">
        <v>1268</v>
      </c>
      <c r="B2" s="332"/>
      <c r="C2" s="332"/>
      <c r="D2" s="332"/>
      <c r="E2" s="332"/>
    </row>
    <row r="3" spans="1:9">
      <c r="A3" s="228"/>
      <c r="B3" s="229"/>
      <c r="C3" s="228"/>
      <c r="D3" s="230" t="s">
        <v>46</v>
      </c>
    </row>
    <row r="4" spans="1:9" ht="40.5" customHeight="1">
      <c r="A4" s="231" t="s">
        <v>1269</v>
      </c>
      <c r="B4" s="232" t="s">
        <v>48</v>
      </c>
      <c r="C4" s="233" t="s">
        <v>49</v>
      </c>
      <c r="D4" s="233" t="s">
        <v>89</v>
      </c>
    </row>
    <row r="5" spans="1:9" ht="27" customHeight="1">
      <c r="A5" s="231" t="s">
        <v>134</v>
      </c>
      <c r="B5" s="234">
        <v>129359</v>
      </c>
      <c r="C5" s="235">
        <v>128786</v>
      </c>
      <c r="D5" s="236">
        <v>0.996</v>
      </c>
    </row>
    <row r="6" spans="1:9" ht="18.75" customHeight="1">
      <c r="A6" s="237" t="s">
        <v>1211</v>
      </c>
      <c r="B6" s="234">
        <v>64703</v>
      </c>
      <c r="C6" s="235">
        <v>64133</v>
      </c>
      <c r="D6" s="236">
        <v>0.99099999999999999</v>
      </c>
    </row>
    <row r="7" spans="1:9" ht="18.75" customHeight="1">
      <c r="A7" s="237" t="s">
        <v>1212</v>
      </c>
      <c r="B7" s="234">
        <v>44703</v>
      </c>
      <c r="C7" s="235">
        <v>44703</v>
      </c>
      <c r="D7" s="236">
        <v>1</v>
      </c>
    </row>
    <row r="8" spans="1:9" ht="18.75" customHeight="1">
      <c r="A8" s="237" t="s">
        <v>1213</v>
      </c>
      <c r="B8" s="234">
        <v>8700</v>
      </c>
      <c r="C8" s="235">
        <v>8700</v>
      </c>
      <c r="D8" s="236">
        <v>1</v>
      </c>
    </row>
    <row r="9" spans="1:9" ht="18.75" customHeight="1">
      <c r="A9" s="237" t="s">
        <v>1214</v>
      </c>
      <c r="B9" s="234">
        <v>3433</v>
      </c>
      <c r="C9" s="235">
        <v>3433</v>
      </c>
      <c r="D9" s="236">
        <v>1</v>
      </c>
    </row>
    <row r="10" spans="1:9" ht="18.75" customHeight="1">
      <c r="A10" s="237" t="s">
        <v>1215</v>
      </c>
      <c r="B10" s="234">
        <v>7867</v>
      </c>
      <c r="C10" s="235">
        <v>7297</v>
      </c>
      <c r="D10" s="236">
        <v>0.92800000000000005</v>
      </c>
    </row>
    <row r="11" spans="1:9" ht="18.75" customHeight="1">
      <c r="A11" s="237" t="s">
        <v>1216</v>
      </c>
      <c r="B11" s="234">
        <v>8836</v>
      </c>
      <c r="C11" s="235">
        <v>8835</v>
      </c>
      <c r="D11" s="236">
        <v>1</v>
      </c>
    </row>
    <row r="12" spans="1:9" ht="18.75" customHeight="1">
      <c r="A12" s="237" t="s">
        <v>1217</v>
      </c>
      <c r="B12" s="234">
        <v>6564</v>
      </c>
      <c r="C12" s="235">
        <v>6564</v>
      </c>
      <c r="D12" s="236">
        <v>1</v>
      </c>
    </row>
    <row r="13" spans="1:9" ht="18.75" customHeight="1">
      <c r="A13" s="237" t="s">
        <v>1218</v>
      </c>
      <c r="B13" s="234">
        <v>13</v>
      </c>
      <c r="C13" s="235">
        <v>12</v>
      </c>
      <c r="D13" s="236">
        <v>0.92300000000000004</v>
      </c>
    </row>
    <row r="14" spans="1:9" ht="18.75" customHeight="1">
      <c r="A14" s="237" t="s">
        <v>1219</v>
      </c>
      <c r="B14" s="234">
        <v>89</v>
      </c>
      <c r="C14" s="235">
        <v>89</v>
      </c>
      <c r="D14" s="236">
        <v>1</v>
      </c>
      <c r="I14" s="238"/>
    </row>
    <row r="15" spans="1:9" ht="18.75" customHeight="1">
      <c r="A15" s="237" t="s">
        <v>1220</v>
      </c>
      <c r="B15" s="234">
        <v>226</v>
      </c>
      <c r="C15" s="235">
        <v>226</v>
      </c>
      <c r="D15" s="236">
        <v>1</v>
      </c>
    </row>
    <row r="16" spans="1:9" ht="18.75" customHeight="1">
      <c r="A16" s="237" t="s">
        <v>1221</v>
      </c>
      <c r="B16" s="234">
        <v>665</v>
      </c>
      <c r="C16" s="235">
        <v>665</v>
      </c>
      <c r="D16" s="236">
        <v>1</v>
      </c>
    </row>
    <row r="17" spans="1:7" ht="18.75" customHeight="1">
      <c r="A17" s="237" t="s">
        <v>1222</v>
      </c>
      <c r="B17" s="234">
        <v>97</v>
      </c>
      <c r="C17" s="235">
        <v>97</v>
      </c>
      <c r="D17" s="236">
        <v>1</v>
      </c>
      <c r="G17" s="238"/>
    </row>
    <row r="18" spans="1:7" ht="18.75" customHeight="1">
      <c r="A18" s="237" t="s">
        <v>1223</v>
      </c>
      <c r="B18" s="234">
        <v>0</v>
      </c>
      <c r="C18" s="235">
        <v>0</v>
      </c>
      <c r="D18" s="236"/>
    </row>
    <row r="19" spans="1:7" ht="18.75" customHeight="1">
      <c r="A19" s="237" t="s">
        <v>1224</v>
      </c>
      <c r="B19" s="234">
        <v>676</v>
      </c>
      <c r="C19" s="235">
        <v>676</v>
      </c>
      <c r="D19" s="236">
        <v>1</v>
      </c>
    </row>
    <row r="20" spans="1:7" ht="18.75" customHeight="1">
      <c r="A20" s="237" t="s">
        <v>1225</v>
      </c>
      <c r="B20" s="234">
        <v>406</v>
      </c>
      <c r="C20" s="235">
        <v>406</v>
      </c>
      <c r="D20" s="236">
        <v>1</v>
      </c>
    </row>
    <row r="21" spans="1:7" ht="18.75" customHeight="1">
      <c r="A21" s="237" t="s">
        <v>1226</v>
      </c>
      <c r="B21" s="234">
        <v>100</v>
      </c>
      <c r="C21" s="235">
        <v>100</v>
      </c>
      <c r="D21" s="236">
        <v>1</v>
      </c>
    </row>
    <row r="22" spans="1:7" ht="18.75" customHeight="1">
      <c r="A22" s="237" t="s">
        <v>1227</v>
      </c>
      <c r="B22" s="234">
        <v>0</v>
      </c>
      <c r="C22" s="235">
        <v>0</v>
      </c>
      <c r="D22" s="236"/>
    </row>
    <row r="23" spans="1:7" ht="18.75" customHeight="1">
      <c r="A23" s="237" t="s">
        <v>1228</v>
      </c>
      <c r="B23" s="234">
        <v>0</v>
      </c>
      <c r="C23" s="235">
        <v>0</v>
      </c>
      <c r="D23" s="236"/>
    </row>
    <row r="24" spans="1:7" ht="18.75" customHeight="1">
      <c r="A24" s="237" t="s">
        <v>1229</v>
      </c>
      <c r="B24" s="234">
        <v>0</v>
      </c>
      <c r="C24" s="235">
        <v>0</v>
      </c>
      <c r="D24" s="236"/>
    </row>
    <row r="25" spans="1:7" ht="18.75" customHeight="1">
      <c r="A25" s="237" t="s">
        <v>1230</v>
      </c>
      <c r="B25" s="234">
        <v>0</v>
      </c>
      <c r="C25" s="235">
        <v>0</v>
      </c>
      <c r="D25" s="236"/>
    </row>
    <row r="26" spans="1:7" ht="18.75" customHeight="1">
      <c r="A26" s="237" t="s">
        <v>1231</v>
      </c>
      <c r="B26" s="234">
        <v>0</v>
      </c>
      <c r="C26" s="235">
        <v>0</v>
      </c>
      <c r="D26" s="236"/>
    </row>
    <row r="27" spans="1:7" ht="18.75" customHeight="1">
      <c r="A27" s="237" t="s">
        <v>1232</v>
      </c>
      <c r="B27" s="234">
        <v>0</v>
      </c>
      <c r="C27" s="235">
        <v>0</v>
      </c>
      <c r="D27" s="236"/>
    </row>
    <row r="28" spans="1:7" ht="18.75" customHeight="1">
      <c r="A28" s="237" t="s">
        <v>1233</v>
      </c>
      <c r="B28" s="234">
        <v>0</v>
      </c>
      <c r="C28" s="235">
        <v>0</v>
      </c>
      <c r="D28" s="236"/>
    </row>
    <row r="29" spans="1:7" ht="18.75" customHeight="1">
      <c r="A29" s="237" t="s">
        <v>1234</v>
      </c>
      <c r="B29" s="234">
        <v>0</v>
      </c>
      <c r="C29" s="235">
        <v>0</v>
      </c>
      <c r="D29" s="236"/>
    </row>
    <row r="30" spans="1:7" ht="18.75" customHeight="1">
      <c r="A30" s="237" t="s">
        <v>1235</v>
      </c>
      <c r="B30" s="234">
        <v>0</v>
      </c>
      <c r="C30" s="235">
        <v>0</v>
      </c>
      <c r="D30" s="236"/>
    </row>
    <row r="31" spans="1:7" ht="18.75" customHeight="1">
      <c r="A31" s="237" t="s">
        <v>1228</v>
      </c>
      <c r="B31" s="234">
        <v>0</v>
      </c>
      <c r="C31" s="235">
        <v>0</v>
      </c>
      <c r="D31" s="236"/>
    </row>
    <row r="32" spans="1:7" ht="18.75" customHeight="1">
      <c r="A32" s="237" t="s">
        <v>1229</v>
      </c>
      <c r="B32" s="234">
        <v>0</v>
      </c>
      <c r="C32" s="235">
        <v>0</v>
      </c>
      <c r="D32" s="236"/>
    </row>
    <row r="33" spans="1:4" ht="18.75" customHeight="1">
      <c r="A33" s="237" t="s">
        <v>1230</v>
      </c>
      <c r="B33" s="234">
        <v>0</v>
      </c>
      <c r="C33" s="235">
        <v>0</v>
      </c>
      <c r="D33" s="236"/>
    </row>
    <row r="34" spans="1:4" ht="18.75" customHeight="1">
      <c r="A34" s="237" t="s">
        <v>1232</v>
      </c>
      <c r="B34" s="234">
        <v>0</v>
      </c>
      <c r="C34" s="235">
        <v>0</v>
      </c>
      <c r="D34" s="236"/>
    </row>
    <row r="35" spans="1:4" ht="18.75" customHeight="1">
      <c r="A35" s="237" t="s">
        <v>1233</v>
      </c>
      <c r="B35" s="234">
        <v>0</v>
      </c>
      <c r="C35" s="235">
        <v>0</v>
      </c>
      <c r="D35" s="236"/>
    </row>
    <row r="36" spans="1:4" ht="18.75" customHeight="1">
      <c r="A36" s="237" t="s">
        <v>1234</v>
      </c>
      <c r="B36" s="234">
        <v>0</v>
      </c>
      <c r="C36" s="235">
        <v>0</v>
      </c>
      <c r="D36" s="236"/>
    </row>
    <row r="37" spans="1:4" ht="18.75" customHeight="1">
      <c r="A37" s="237" t="s">
        <v>1236</v>
      </c>
      <c r="B37" s="234">
        <v>51527</v>
      </c>
      <c r="C37" s="235">
        <v>51526</v>
      </c>
      <c r="D37" s="236">
        <v>1</v>
      </c>
    </row>
    <row r="38" spans="1:4" ht="18.75" customHeight="1">
      <c r="A38" s="237" t="s">
        <v>1237</v>
      </c>
      <c r="B38" s="234">
        <v>47615</v>
      </c>
      <c r="C38" s="235">
        <v>47615</v>
      </c>
      <c r="D38" s="236">
        <v>1</v>
      </c>
    </row>
    <row r="39" spans="1:4" ht="18.75" customHeight="1">
      <c r="A39" s="237" t="s">
        <v>1238</v>
      </c>
      <c r="B39" s="234">
        <v>3912</v>
      </c>
      <c r="C39" s="235">
        <v>3911</v>
      </c>
      <c r="D39" s="236">
        <v>1</v>
      </c>
    </row>
    <row r="40" spans="1:4" ht="18.75" customHeight="1">
      <c r="A40" s="237" t="s">
        <v>1239</v>
      </c>
      <c r="B40" s="234">
        <v>0</v>
      </c>
      <c r="C40" s="235">
        <v>0</v>
      </c>
      <c r="D40" s="236"/>
    </row>
    <row r="41" spans="1:4" ht="18.75" customHeight="1">
      <c r="A41" s="237" t="s">
        <v>1240</v>
      </c>
      <c r="B41" s="234">
        <v>0</v>
      </c>
      <c r="C41" s="235">
        <v>0</v>
      </c>
      <c r="D41" s="236"/>
    </row>
    <row r="42" spans="1:4" ht="18.75" customHeight="1">
      <c r="A42" s="237" t="s">
        <v>1241</v>
      </c>
      <c r="B42" s="234">
        <v>0</v>
      </c>
      <c r="C42" s="235">
        <v>0</v>
      </c>
      <c r="D42" s="236"/>
    </row>
    <row r="43" spans="1:4" ht="18.75" customHeight="1">
      <c r="A43" s="237" t="s">
        <v>1242</v>
      </c>
      <c r="B43" s="234">
        <v>0</v>
      </c>
      <c r="C43" s="235">
        <v>0</v>
      </c>
      <c r="D43" s="236"/>
    </row>
    <row r="44" spans="1:4" ht="18.75" customHeight="1">
      <c r="A44" s="237" t="s">
        <v>1243</v>
      </c>
      <c r="B44" s="234">
        <v>0</v>
      </c>
      <c r="C44" s="235">
        <v>0</v>
      </c>
      <c r="D44" s="236"/>
    </row>
    <row r="45" spans="1:4" ht="18.75" customHeight="1">
      <c r="A45" s="237" t="s">
        <v>1244</v>
      </c>
      <c r="B45" s="234">
        <v>0</v>
      </c>
      <c r="C45" s="235">
        <v>0</v>
      </c>
      <c r="D45" s="236"/>
    </row>
    <row r="46" spans="1:4" ht="18.75" customHeight="1">
      <c r="A46" s="237" t="s">
        <v>1245</v>
      </c>
      <c r="B46" s="234">
        <v>0</v>
      </c>
      <c r="C46" s="235">
        <v>0</v>
      </c>
      <c r="D46" s="236"/>
    </row>
    <row r="47" spans="1:4" ht="18.75" customHeight="1">
      <c r="A47" s="237" t="s">
        <v>1246</v>
      </c>
      <c r="B47" s="234">
        <v>0</v>
      </c>
      <c r="C47" s="235">
        <v>0</v>
      </c>
      <c r="D47" s="236"/>
    </row>
    <row r="48" spans="1:4" ht="18.75" customHeight="1">
      <c r="A48" s="237" t="s">
        <v>1247</v>
      </c>
      <c r="B48" s="234">
        <v>0</v>
      </c>
      <c r="C48" s="235">
        <v>0</v>
      </c>
      <c r="D48" s="236"/>
    </row>
    <row r="49" spans="1:4" ht="18.75" customHeight="1">
      <c r="A49" s="237" t="s">
        <v>1248</v>
      </c>
      <c r="B49" s="234">
        <v>0</v>
      </c>
      <c r="C49" s="235">
        <v>0</v>
      </c>
      <c r="D49" s="236"/>
    </row>
    <row r="50" spans="1:4" ht="18.75" customHeight="1">
      <c r="A50" s="237" t="s">
        <v>1249</v>
      </c>
      <c r="B50" s="234">
        <v>0</v>
      </c>
      <c r="C50" s="235">
        <v>0</v>
      </c>
      <c r="D50" s="236"/>
    </row>
    <row r="51" spans="1:4" ht="18.75" customHeight="1">
      <c r="A51" s="237" t="s">
        <v>1250</v>
      </c>
      <c r="B51" s="234">
        <v>4293</v>
      </c>
      <c r="C51" s="235">
        <v>4292</v>
      </c>
      <c r="D51" s="236">
        <v>1</v>
      </c>
    </row>
    <row r="52" spans="1:4" ht="18.75" customHeight="1">
      <c r="A52" s="237" t="s">
        <v>1251</v>
      </c>
      <c r="B52" s="234">
        <v>225</v>
      </c>
      <c r="C52" s="235">
        <v>225</v>
      </c>
      <c r="D52" s="236">
        <v>1</v>
      </c>
    </row>
    <row r="53" spans="1:4" ht="18.75" customHeight="1">
      <c r="A53" s="237" t="s">
        <v>1252</v>
      </c>
      <c r="B53" s="234">
        <v>1597</v>
      </c>
      <c r="C53" s="235">
        <v>1597</v>
      </c>
      <c r="D53" s="236">
        <v>1</v>
      </c>
    </row>
    <row r="54" spans="1:4" ht="18.75" customHeight="1">
      <c r="A54" s="237" t="s">
        <v>1253</v>
      </c>
      <c r="B54" s="234">
        <v>0</v>
      </c>
      <c r="C54" s="235">
        <v>0</v>
      </c>
      <c r="D54" s="236"/>
    </row>
    <row r="55" spans="1:4" ht="18.75" customHeight="1">
      <c r="A55" s="237" t="s">
        <v>1254</v>
      </c>
      <c r="B55" s="234">
        <v>1087</v>
      </c>
      <c r="C55" s="235">
        <v>1086</v>
      </c>
      <c r="D55" s="236">
        <v>0.999</v>
      </c>
    </row>
    <row r="56" spans="1:4" ht="18.75" customHeight="1">
      <c r="A56" s="237" t="s">
        <v>1255</v>
      </c>
      <c r="B56" s="234">
        <v>1384</v>
      </c>
      <c r="C56" s="235">
        <v>1384</v>
      </c>
      <c r="D56" s="236">
        <v>1</v>
      </c>
    </row>
    <row r="57" spans="1:4" ht="18.75" customHeight="1">
      <c r="A57" s="237" t="s">
        <v>1256</v>
      </c>
      <c r="B57" s="234">
        <v>0</v>
      </c>
      <c r="C57" s="235">
        <v>0</v>
      </c>
      <c r="D57" s="236"/>
    </row>
    <row r="58" spans="1:4" ht="18.75" customHeight="1">
      <c r="A58" s="237" t="s">
        <v>1257</v>
      </c>
      <c r="B58" s="234">
        <v>0</v>
      </c>
      <c r="C58" s="235">
        <v>0</v>
      </c>
      <c r="D58" s="236"/>
    </row>
    <row r="59" spans="1:4" ht="18.75" customHeight="1">
      <c r="A59" s="237" t="s">
        <v>1258</v>
      </c>
      <c r="B59" s="234">
        <v>0</v>
      </c>
      <c r="C59" s="235">
        <v>0</v>
      </c>
      <c r="D59" s="236"/>
    </row>
    <row r="60" spans="1:4" ht="18.75" customHeight="1">
      <c r="A60" s="237" t="s">
        <v>1259</v>
      </c>
      <c r="B60" s="234">
        <v>0</v>
      </c>
      <c r="C60" s="235">
        <v>0</v>
      </c>
      <c r="D60" s="236"/>
    </row>
    <row r="61" spans="1:4" ht="18.75" customHeight="1">
      <c r="A61" s="237" t="s">
        <v>1260</v>
      </c>
      <c r="B61" s="234">
        <v>0</v>
      </c>
      <c r="C61" s="235">
        <v>0</v>
      </c>
      <c r="D61" s="236"/>
    </row>
    <row r="62" spans="1:4" ht="18.75" customHeight="1">
      <c r="A62" s="237" t="s">
        <v>1261</v>
      </c>
      <c r="B62" s="234">
        <v>0</v>
      </c>
      <c r="C62" s="235">
        <v>0</v>
      </c>
      <c r="D62" s="236"/>
    </row>
    <row r="63" spans="1:4" ht="18.75" customHeight="1">
      <c r="A63" s="237" t="s">
        <v>1262</v>
      </c>
      <c r="B63" s="234">
        <v>0</v>
      </c>
      <c r="C63" s="235">
        <v>0</v>
      </c>
      <c r="D63" s="236"/>
    </row>
    <row r="64" spans="1:4" ht="18.75" customHeight="1">
      <c r="A64" s="237" t="s">
        <v>1263</v>
      </c>
      <c r="B64" s="234">
        <v>0</v>
      </c>
      <c r="C64" s="235">
        <v>0</v>
      </c>
      <c r="D64" s="236"/>
    </row>
    <row r="65" spans="1:4" ht="18.75" customHeight="1">
      <c r="A65" s="237" t="s">
        <v>1264</v>
      </c>
      <c r="B65" s="234">
        <v>0</v>
      </c>
      <c r="C65" s="235">
        <v>0</v>
      </c>
      <c r="D65" s="236"/>
    </row>
    <row r="66" spans="1:4" ht="18.75" customHeight="1">
      <c r="A66" s="237" t="s">
        <v>1265</v>
      </c>
      <c r="B66" s="234">
        <v>0</v>
      </c>
      <c r="C66" s="235">
        <v>0</v>
      </c>
      <c r="D66" s="236"/>
    </row>
    <row r="67" spans="1:4" ht="18.75" customHeight="1">
      <c r="A67" s="237" t="s">
        <v>1266</v>
      </c>
      <c r="B67" s="234">
        <v>0</v>
      </c>
      <c r="C67" s="235">
        <v>0</v>
      </c>
      <c r="D67" s="236"/>
    </row>
    <row r="68" spans="1:4" ht="18.75" customHeight="1">
      <c r="A68" s="237" t="s">
        <v>1267</v>
      </c>
      <c r="B68" s="234">
        <v>0</v>
      </c>
      <c r="C68" s="235">
        <v>0</v>
      </c>
      <c r="D68" s="236"/>
    </row>
    <row r="69" spans="1:4" ht="18.75" customHeight="1">
      <c r="A69" s="237" t="s">
        <v>1073</v>
      </c>
      <c r="B69" s="234">
        <v>0</v>
      </c>
      <c r="C69" s="235">
        <v>0</v>
      </c>
      <c r="D69" s="236"/>
    </row>
  </sheetData>
  <mergeCells count="1">
    <mergeCell ref="A2:E2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5" firstPageNumber="37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Zeros="0" workbookViewId="0"/>
  </sheetViews>
  <sheetFormatPr defaultColWidth="9" defaultRowHeight="15.6"/>
  <cols>
    <col min="1" max="1" width="40.5" style="107" customWidth="1"/>
    <col min="2" max="7" width="9.19921875" style="107" customWidth="1"/>
    <col min="8" max="16384" width="9" style="107"/>
  </cols>
  <sheetData>
    <row r="1" spans="1:11">
      <c r="A1" s="162" t="s">
        <v>1631</v>
      </c>
    </row>
    <row r="2" spans="1:11" ht="20.399999999999999">
      <c r="A2" s="333" t="s">
        <v>1270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>
      <c r="A3" s="163"/>
      <c r="B3" s="164"/>
      <c r="C3" s="164"/>
      <c r="D3" s="164"/>
      <c r="E3" s="164"/>
      <c r="J3" s="334" t="s">
        <v>46</v>
      </c>
      <c r="K3" s="334"/>
    </row>
    <row r="4" spans="1:11">
      <c r="A4" s="165" t="s">
        <v>1271</v>
      </c>
      <c r="B4" s="165" t="s">
        <v>1272</v>
      </c>
      <c r="C4" s="218" t="s">
        <v>1273</v>
      </c>
      <c r="D4" s="218" t="s">
        <v>1274</v>
      </c>
      <c r="E4" s="218" t="s">
        <v>1275</v>
      </c>
      <c r="F4" s="218" t="s">
        <v>1276</v>
      </c>
      <c r="G4" s="218" t="s">
        <v>1277</v>
      </c>
      <c r="H4" s="218" t="s">
        <v>1278</v>
      </c>
      <c r="I4" s="218" t="s">
        <v>1279</v>
      </c>
      <c r="J4" s="218" t="s">
        <v>1280</v>
      </c>
      <c r="K4" s="218" t="s">
        <v>1281</v>
      </c>
    </row>
    <row r="5" spans="1:11" s="217" customFormat="1" ht="18.899999999999999" customHeight="1">
      <c r="A5" s="219" t="s">
        <v>1282</v>
      </c>
      <c r="B5" s="220">
        <f>B9</f>
        <v>2009</v>
      </c>
      <c r="C5" s="220">
        <v>135</v>
      </c>
      <c r="D5" s="220">
        <v>133</v>
      </c>
      <c r="E5" s="220">
        <v>141</v>
      </c>
      <c r="F5" s="220">
        <v>434</v>
      </c>
      <c r="G5" s="220">
        <v>286</v>
      </c>
      <c r="H5" s="220">
        <v>216</v>
      </c>
      <c r="I5" s="220">
        <v>358</v>
      </c>
      <c r="J5" s="220">
        <v>623</v>
      </c>
      <c r="K5" s="220">
        <v>273</v>
      </c>
    </row>
    <row r="6" spans="1:11" s="217" customFormat="1" ht="18.899999999999999" customHeight="1">
      <c r="A6" s="221" t="s">
        <v>1283</v>
      </c>
      <c r="B6" s="220">
        <f t="shared" ref="B6:B12" si="0">SUM(C6:K6)</f>
        <v>0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1:11" s="217" customFormat="1" ht="18.899999999999999" customHeight="1">
      <c r="A7" s="221" t="s">
        <v>1284</v>
      </c>
      <c r="B7" s="220">
        <f t="shared" si="0"/>
        <v>0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1:11" s="217" customFormat="1" ht="18.899999999999999" customHeight="1">
      <c r="A8" s="221" t="s">
        <v>1285</v>
      </c>
      <c r="B8" s="220">
        <f t="shared" si="0"/>
        <v>0</v>
      </c>
      <c r="C8" s="222"/>
      <c r="D8" s="222"/>
      <c r="E8" s="222"/>
      <c r="F8" s="222"/>
      <c r="G8" s="222"/>
      <c r="H8" s="222"/>
      <c r="I8" s="222"/>
      <c r="J8" s="222"/>
      <c r="K8" s="222"/>
    </row>
    <row r="9" spans="1:11" s="217" customFormat="1" ht="18.899999999999999" customHeight="1">
      <c r="A9" s="221" t="s">
        <v>1286</v>
      </c>
      <c r="B9" s="220">
        <f t="shared" si="0"/>
        <v>2009</v>
      </c>
      <c r="C9" s="222">
        <v>119</v>
      </c>
      <c r="D9" s="222">
        <v>112</v>
      </c>
      <c r="E9" s="222">
        <v>98</v>
      </c>
      <c r="F9" s="222">
        <v>346</v>
      </c>
      <c r="G9" s="222">
        <v>229</v>
      </c>
      <c r="H9" s="222">
        <v>176</v>
      </c>
      <c r="I9" s="222">
        <v>294</v>
      </c>
      <c r="J9" s="222">
        <v>431</v>
      </c>
      <c r="K9" s="222">
        <v>204</v>
      </c>
    </row>
    <row r="10" spans="1:11" s="217" customFormat="1" ht="18.899999999999999" customHeight="1">
      <c r="A10" s="219" t="s">
        <v>1287</v>
      </c>
      <c r="B10" s="220">
        <f t="shared" si="0"/>
        <v>2338</v>
      </c>
      <c r="C10" s="222">
        <f>C11+C12</f>
        <v>610</v>
      </c>
      <c r="D10" s="222">
        <f t="shared" ref="D10:K10" si="1">D11+D12</f>
        <v>459</v>
      </c>
      <c r="E10" s="222">
        <f t="shared" si="1"/>
        <v>348</v>
      </c>
      <c r="F10" s="222">
        <f t="shared" si="1"/>
        <v>141</v>
      </c>
      <c r="G10" s="222">
        <f t="shared" si="1"/>
        <v>97</v>
      </c>
      <c r="H10" s="222">
        <f t="shared" si="1"/>
        <v>232</v>
      </c>
      <c r="I10" s="222">
        <f t="shared" si="1"/>
        <v>108</v>
      </c>
      <c r="J10" s="222">
        <f t="shared" si="1"/>
        <v>199</v>
      </c>
      <c r="K10" s="222">
        <f t="shared" si="1"/>
        <v>144</v>
      </c>
    </row>
    <row r="11" spans="1:11" s="217" customFormat="1" ht="18.899999999999999" customHeight="1">
      <c r="A11" s="221" t="s">
        <v>1288</v>
      </c>
      <c r="B11" s="220">
        <f t="shared" si="0"/>
        <v>456</v>
      </c>
      <c r="C11" s="222">
        <v>129</v>
      </c>
      <c r="D11" s="222">
        <v>64</v>
      </c>
      <c r="E11" s="222">
        <v>52</v>
      </c>
      <c r="F11" s="222">
        <v>24</v>
      </c>
      <c r="G11" s="222">
        <v>37</v>
      </c>
      <c r="H11" s="222">
        <v>20</v>
      </c>
      <c r="I11" s="222">
        <v>23</v>
      </c>
      <c r="J11" s="222">
        <v>58</v>
      </c>
      <c r="K11" s="222">
        <v>49</v>
      </c>
    </row>
    <row r="12" spans="1:11" s="217" customFormat="1" ht="18.899999999999999" customHeight="1">
      <c r="A12" s="221" t="s">
        <v>1289</v>
      </c>
      <c r="B12" s="220">
        <f t="shared" si="0"/>
        <v>1882</v>
      </c>
      <c r="C12" s="222">
        <v>481</v>
      </c>
      <c r="D12" s="222">
        <v>395</v>
      </c>
      <c r="E12" s="222">
        <v>296</v>
      </c>
      <c r="F12" s="222">
        <v>117</v>
      </c>
      <c r="G12" s="222">
        <v>60</v>
      </c>
      <c r="H12" s="222">
        <v>212</v>
      </c>
      <c r="I12" s="222">
        <v>85</v>
      </c>
      <c r="J12" s="222">
        <v>141</v>
      </c>
      <c r="K12" s="222">
        <v>95</v>
      </c>
    </row>
    <row r="13" spans="1:11">
      <c r="A13" s="223" t="s">
        <v>1290</v>
      </c>
      <c r="B13" s="168">
        <f t="shared" ref="B13:B32" si="2">SUM(C13:D13,E13:K13)</f>
        <v>5431</v>
      </c>
      <c r="C13" s="168">
        <f>SUM(C14:C32)</f>
        <v>478</v>
      </c>
      <c r="D13" s="168">
        <f t="shared" ref="D13:K13" si="3">SUM(D14:D32)</f>
        <v>709</v>
      </c>
      <c r="E13" s="168">
        <f t="shared" si="3"/>
        <v>539</v>
      </c>
      <c r="F13" s="168">
        <f t="shared" si="3"/>
        <v>472</v>
      </c>
      <c r="G13" s="168">
        <f t="shared" si="3"/>
        <v>604</v>
      </c>
      <c r="H13" s="168">
        <f t="shared" si="3"/>
        <v>359</v>
      </c>
      <c r="I13" s="168">
        <f t="shared" si="3"/>
        <v>710</v>
      </c>
      <c r="J13" s="168">
        <f t="shared" si="3"/>
        <v>924</v>
      </c>
      <c r="K13" s="168">
        <f t="shared" si="3"/>
        <v>636</v>
      </c>
    </row>
    <row r="14" spans="1:11">
      <c r="A14" s="224" t="s">
        <v>1291</v>
      </c>
      <c r="B14" s="168">
        <f t="shared" si="2"/>
        <v>0</v>
      </c>
      <c r="C14" s="168"/>
      <c r="D14" s="168"/>
      <c r="E14" s="168"/>
      <c r="F14" s="168"/>
      <c r="G14" s="168"/>
      <c r="H14" s="123"/>
      <c r="I14" s="123"/>
      <c r="J14" s="123"/>
      <c r="K14" s="123"/>
    </row>
    <row r="15" spans="1:11">
      <c r="A15" s="224" t="s">
        <v>1292</v>
      </c>
      <c r="B15" s="168">
        <f t="shared" si="2"/>
        <v>0</v>
      </c>
      <c r="C15" s="168"/>
      <c r="D15" s="168"/>
      <c r="E15" s="168"/>
      <c r="F15" s="168"/>
      <c r="G15" s="168"/>
      <c r="H15" s="123"/>
      <c r="I15" s="123"/>
      <c r="J15" s="123"/>
      <c r="K15" s="123"/>
    </row>
    <row r="16" spans="1:11">
      <c r="A16" s="224" t="s">
        <v>1293</v>
      </c>
      <c r="B16" s="168">
        <f t="shared" si="2"/>
        <v>0</v>
      </c>
      <c r="C16" s="168"/>
      <c r="D16" s="168"/>
      <c r="E16" s="168"/>
      <c r="F16" s="168"/>
      <c r="G16" s="168"/>
      <c r="H16" s="123"/>
      <c r="I16" s="123"/>
      <c r="J16" s="123"/>
      <c r="K16" s="123"/>
    </row>
    <row r="17" spans="1:11">
      <c r="A17" s="224" t="s">
        <v>1294</v>
      </c>
      <c r="B17" s="168">
        <f t="shared" si="2"/>
        <v>25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23">
        <v>0</v>
      </c>
      <c r="I17" s="123">
        <v>0</v>
      </c>
      <c r="J17" s="123">
        <v>25</v>
      </c>
      <c r="K17" s="123">
        <v>0</v>
      </c>
    </row>
    <row r="18" spans="1:11">
      <c r="A18" s="224" t="s">
        <v>1295</v>
      </c>
      <c r="B18" s="168">
        <f t="shared" si="2"/>
        <v>0</v>
      </c>
      <c r="C18" s="168"/>
      <c r="D18" s="168"/>
      <c r="E18" s="168"/>
      <c r="F18" s="168"/>
      <c r="G18" s="168"/>
      <c r="H18" s="123"/>
      <c r="I18" s="123"/>
      <c r="J18" s="123"/>
      <c r="K18" s="123"/>
    </row>
    <row r="19" spans="1:11">
      <c r="A19" s="224" t="s">
        <v>1296</v>
      </c>
      <c r="B19" s="168">
        <f t="shared" si="2"/>
        <v>293</v>
      </c>
      <c r="C19" s="168">
        <v>2</v>
      </c>
      <c r="D19" s="168">
        <v>2</v>
      </c>
      <c r="E19" s="168">
        <v>5</v>
      </c>
      <c r="F19" s="168">
        <v>2</v>
      </c>
      <c r="G19" s="168">
        <v>32</v>
      </c>
      <c r="H19" s="123">
        <v>4</v>
      </c>
      <c r="I19" s="123">
        <v>2</v>
      </c>
      <c r="J19" s="123">
        <v>242</v>
      </c>
      <c r="K19" s="123">
        <v>2</v>
      </c>
    </row>
    <row r="20" spans="1:11" ht="18.899999999999999" customHeight="1">
      <c r="A20" s="224" t="s">
        <v>1297</v>
      </c>
      <c r="B20" s="168">
        <f t="shared" si="2"/>
        <v>473</v>
      </c>
      <c r="C20" s="168">
        <v>138</v>
      </c>
      <c r="D20" s="168">
        <v>119</v>
      </c>
      <c r="E20" s="168">
        <v>17</v>
      </c>
      <c r="F20" s="168">
        <v>12</v>
      </c>
      <c r="G20" s="168">
        <v>10</v>
      </c>
      <c r="H20" s="123">
        <v>11</v>
      </c>
      <c r="I20" s="123">
        <v>7</v>
      </c>
      <c r="J20" s="123">
        <v>126</v>
      </c>
      <c r="K20" s="123">
        <v>33</v>
      </c>
    </row>
    <row r="21" spans="1:11" ht="18.899999999999999" customHeight="1">
      <c r="A21" s="224" t="s">
        <v>1298</v>
      </c>
      <c r="B21" s="168">
        <f t="shared" si="2"/>
        <v>85</v>
      </c>
      <c r="C21" s="168">
        <v>20</v>
      </c>
      <c r="D21" s="168">
        <v>0</v>
      </c>
      <c r="E21" s="168">
        <v>0</v>
      </c>
      <c r="F21" s="168">
        <v>0</v>
      </c>
      <c r="G21" s="168">
        <v>0</v>
      </c>
      <c r="H21" s="123">
        <v>20</v>
      </c>
      <c r="I21" s="123">
        <v>0</v>
      </c>
      <c r="J21" s="123">
        <v>20</v>
      </c>
      <c r="K21" s="123">
        <v>25</v>
      </c>
    </row>
    <row r="22" spans="1:11" ht="18.899999999999999" customHeight="1">
      <c r="A22" s="224" t="s">
        <v>1299</v>
      </c>
      <c r="B22" s="168">
        <f t="shared" si="2"/>
        <v>481</v>
      </c>
      <c r="C22" s="168">
        <v>48</v>
      </c>
      <c r="D22" s="168">
        <v>70</v>
      </c>
      <c r="E22" s="168">
        <v>85</v>
      </c>
      <c r="F22" s="168">
        <v>43</v>
      </c>
      <c r="G22" s="168">
        <v>52</v>
      </c>
      <c r="H22" s="123">
        <v>36</v>
      </c>
      <c r="I22" s="123">
        <v>31</v>
      </c>
      <c r="J22" s="123">
        <v>64</v>
      </c>
      <c r="K22" s="123">
        <v>52</v>
      </c>
    </row>
    <row r="23" spans="1:11" ht="18.899999999999999" customHeight="1">
      <c r="A23" s="224" t="s">
        <v>1300</v>
      </c>
      <c r="B23" s="168">
        <f t="shared" si="2"/>
        <v>98</v>
      </c>
      <c r="C23" s="168">
        <v>5</v>
      </c>
      <c r="D23" s="168">
        <v>4</v>
      </c>
      <c r="E23" s="168">
        <v>5</v>
      </c>
      <c r="F23" s="168">
        <v>3</v>
      </c>
      <c r="G23" s="168">
        <v>3</v>
      </c>
      <c r="H23" s="123">
        <v>3</v>
      </c>
      <c r="I23" s="123">
        <v>3</v>
      </c>
      <c r="J23" s="123">
        <v>69</v>
      </c>
      <c r="K23" s="123">
        <v>3</v>
      </c>
    </row>
    <row r="24" spans="1:11" ht="18.899999999999999" customHeight="1">
      <c r="A24" s="224" t="s">
        <v>1301</v>
      </c>
      <c r="B24" s="168">
        <f t="shared" si="2"/>
        <v>3301</v>
      </c>
      <c r="C24" s="168">
        <v>231</v>
      </c>
      <c r="D24" s="168">
        <v>402</v>
      </c>
      <c r="E24" s="168">
        <v>290</v>
      </c>
      <c r="F24" s="168">
        <v>376</v>
      </c>
      <c r="G24" s="168">
        <v>481</v>
      </c>
      <c r="H24" s="123">
        <v>250</v>
      </c>
      <c r="I24" s="123">
        <v>593</v>
      </c>
      <c r="J24" s="123">
        <v>275</v>
      </c>
      <c r="K24" s="123">
        <v>403</v>
      </c>
    </row>
    <row r="25" spans="1:11" ht="18.899999999999999" customHeight="1">
      <c r="A25" s="224" t="s">
        <v>1302</v>
      </c>
      <c r="B25" s="168">
        <f t="shared" si="2"/>
        <v>0</v>
      </c>
      <c r="C25" s="168"/>
      <c r="D25" s="168"/>
      <c r="E25" s="168"/>
      <c r="F25" s="168"/>
      <c r="G25" s="168"/>
      <c r="H25" s="123"/>
      <c r="I25" s="123"/>
      <c r="J25" s="123"/>
      <c r="K25" s="123"/>
    </row>
    <row r="26" spans="1:11" ht="18.899999999999999" customHeight="1">
      <c r="A26" s="224" t="s">
        <v>1303</v>
      </c>
      <c r="B26" s="168">
        <f t="shared" si="2"/>
        <v>0</v>
      </c>
      <c r="C26" s="168"/>
      <c r="D26" s="168"/>
      <c r="E26" s="168"/>
      <c r="F26" s="168"/>
      <c r="G26" s="168"/>
      <c r="H26" s="123"/>
      <c r="I26" s="123"/>
      <c r="J26" s="123"/>
      <c r="K26" s="123"/>
    </row>
    <row r="27" spans="1:11" ht="18.899999999999999" customHeight="1">
      <c r="A27" s="224" t="s">
        <v>1304</v>
      </c>
      <c r="B27" s="168">
        <f t="shared" si="2"/>
        <v>150</v>
      </c>
      <c r="C27" s="168">
        <v>0</v>
      </c>
      <c r="D27" s="168">
        <v>50</v>
      </c>
      <c r="E27" s="168">
        <v>50</v>
      </c>
      <c r="F27" s="168">
        <v>0</v>
      </c>
      <c r="G27" s="168">
        <v>0</v>
      </c>
      <c r="H27" s="123">
        <v>0</v>
      </c>
      <c r="I27" s="123">
        <v>50</v>
      </c>
      <c r="J27" s="123">
        <v>0</v>
      </c>
      <c r="K27" s="123">
        <v>0</v>
      </c>
    </row>
    <row r="28" spans="1:11" ht="18.899999999999999" customHeight="1">
      <c r="A28" s="224" t="s">
        <v>1305</v>
      </c>
      <c r="B28" s="168">
        <f t="shared" si="2"/>
        <v>525</v>
      </c>
      <c r="C28" s="168">
        <v>34</v>
      </c>
      <c r="D28" s="168">
        <v>62</v>
      </c>
      <c r="E28" s="168">
        <v>87</v>
      </c>
      <c r="F28" s="168">
        <v>36</v>
      </c>
      <c r="G28" s="168">
        <v>26</v>
      </c>
      <c r="H28" s="123">
        <v>35</v>
      </c>
      <c r="I28" s="123">
        <v>24</v>
      </c>
      <c r="J28" s="123">
        <v>103</v>
      </c>
      <c r="K28" s="123">
        <v>118</v>
      </c>
    </row>
    <row r="29" spans="1:11" ht="18.899999999999999" customHeight="1">
      <c r="A29" s="224" t="s">
        <v>1306</v>
      </c>
      <c r="B29" s="168">
        <f t="shared" si="2"/>
        <v>0</v>
      </c>
      <c r="C29" s="168"/>
      <c r="D29" s="168"/>
      <c r="E29" s="168"/>
      <c r="F29" s="168"/>
      <c r="G29" s="168"/>
      <c r="H29" s="123"/>
      <c r="I29" s="123"/>
      <c r="J29" s="123"/>
      <c r="K29" s="123"/>
    </row>
    <row r="30" spans="1:11" ht="18.899999999999999" customHeight="1">
      <c r="A30" s="224" t="s">
        <v>1307</v>
      </c>
      <c r="B30" s="168">
        <f t="shared" si="2"/>
        <v>0</v>
      </c>
      <c r="C30" s="168"/>
      <c r="D30" s="168"/>
      <c r="E30" s="168"/>
      <c r="F30" s="168"/>
      <c r="G30" s="168"/>
      <c r="H30" s="123"/>
      <c r="I30" s="123"/>
      <c r="J30" s="123"/>
      <c r="K30" s="123"/>
    </row>
    <row r="31" spans="1:11" ht="18.899999999999999" customHeight="1">
      <c r="A31" s="224" t="s">
        <v>1308</v>
      </c>
      <c r="B31" s="168">
        <f t="shared" si="2"/>
        <v>0</v>
      </c>
      <c r="C31" s="168"/>
      <c r="D31" s="168"/>
      <c r="E31" s="168"/>
      <c r="F31" s="168"/>
      <c r="G31" s="168"/>
      <c r="H31" s="123"/>
      <c r="I31" s="123"/>
      <c r="J31" s="123"/>
      <c r="K31" s="123"/>
    </row>
    <row r="32" spans="1:11" ht="18.899999999999999" customHeight="1">
      <c r="A32" s="224" t="s">
        <v>1309</v>
      </c>
      <c r="B32" s="168">
        <f t="shared" si="2"/>
        <v>0</v>
      </c>
      <c r="C32" s="168"/>
      <c r="D32" s="168"/>
      <c r="E32" s="168"/>
      <c r="F32" s="168"/>
      <c r="G32" s="168"/>
      <c r="H32" s="123"/>
      <c r="I32" s="123"/>
      <c r="J32" s="123"/>
      <c r="K32" s="123"/>
    </row>
    <row r="33" spans="1:8" ht="30" customHeight="1">
      <c r="A33" s="335"/>
      <c r="B33" s="336"/>
      <c r="C33" s="336"/>
      <c r="D33" s="336"/>
      <c r="E33" s="336"/>
      <c r="F33" s="336"/>
      <c r="G33" s="336"/>
      <c r="H33" s="225"/>
    </row>
  </sheetData>
  <mergeCells count="3">
    <mergeCell ref="A2:K2"/>
    <mergeCell ref="J3:K3"/>
    <mergeCell ref="A33:G33"/>
  </mergeCells>
  <phoneticPr fontId="84" type="noConversion"/>
  <pageMargins left="0.70866141732283505" right="0.70866141732283505" top="0.74803149606299202" bottom="0.74803149606299202" header="0.31496062992126" footer="0.31496062992126"/>
  <pageSetup paperSize="9" scale="92" firstPageNumber="25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12</vt:i4>
      </vt:variant>
    </vt:vector>
  </HeadingPairs>
  <TitlesOfParts>
    <vt:vector size="37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附表5-1</vt:lpstr>
      <vt:lpstr>附表5-3</vt:lpstr>
      <vt:lpstr>封面!Print_Area</vt:lpstr>
      <vt:lpstr>'附表2-10'!Print_Area</vt:lpstr>
      <vt:lpstr>'附表2-12'!Print_Area</vt:lpstr>
      <vt:lpstr>'附表2-13'!Print_Area</vt:lpstr>
      <vt:lpstr>'附表2-3'!Print_Area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林晓娟</cp:lastModifiedBy>
  <cp:lastPrinted>2020-02-28T01:53:36Z</cp:lastPrinted>
  <dcterms:created xsi:type="dcterms:W3CDTF">2008-01-10T09:59:00Z</dcterms:created>
  <dcterms:modified xsi:type="dcterms:W3CDTF">2020-02-28T02:21:02Z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