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3715" windowHeight="9630"/>
  </bookViews>
  <sheets>
    <sheet name="第二批" sheetId="3" r:id="rId1"/>
  </sheets>
  <calcPr calcId="125725"/>
</workbook>
</file>

<file path=xl/calcChain.xml><?xml version="1.0" encoding="utf-8"?>
<calcChain xmlns="http://schemas.openxmlformats.org/spreadsheetml/2006/main">
  <c r="E19" i="3"/>
  <c r="F19"/>
  <c r="G19"/>
  <c r="H19"/>
  <c r="D19"/>
  <c r="H17"/>
  <c r="E17"/>
  <c r="F17"/>
  <c r="G17"/>
  <c r="D17"/>
  <c r="I13"/>
  <c r="K13" s="1"/>
  <c r="I14"/>
  <c r="J14" s="1"/>
  <c r="I15"/>
  <c r="J15" s="1"/>
  <c r="I16"/>
  <c r="K16" s="1"/>
  <c r="J12"/>
  <c r="I12"/>
  <c r="K12" s="1"/>
  <c r="I11"/>
  <c r="J11" s="1"/>
  <c r="I7"/>
  <c r="J7" s="1"/>
  <c r="I8"/>
  <c r="J8" s="1"/>
  <c r="I9"/>
  <c r="K9" s="1"/>
  <c r="I10"/>
  <c r="K10" s="1"/>
  <c r="I4"/>
  <c r="K4" s="1"/>
  <c r="I5"/>
  <c r="J5" s="1"/>
  <c r="I6"/>
  <c r="K6" s="1"/>
  <c r="I18"/>
  <c r="K18" s="1"/>
  <c r="K19" s="1"/>
  <c r="I3"/>
  <c r="J3" s="1"/>
  <c r="F20" l="1"/>
  <c r="J4"/>
  <c r="G20"/>
  <c r="K14"/>
  <c r="K15"/>
  <c r="I17"/>
  <c r="J17" s="1"/>
  <c r="H20"/>
  <c r="D20"/>
  <c r="E20"/>
  <c r="I19"/>
  <c r="I20" s="1"/>
  <c r="K3"/>
  <c r="J13"/>
  <c r="J16"/>
  <c r="K7"/>
  <c r="K11"/>
  <c r="J10"/>
  <c r="J9"/>
  <c r="K8"/>
  <c r="J6"/>
  <c r="K5"/>
  <c r="J18"/>
  <c r="J19" s="1"/>
  <c r="J20" l="1"/>
  <c r="K17"/>
  <c r="K20" s="1"/>
</calcChain>
</file>

<file path=xl/sharedStrings.xml><?xml version="1.0" encoding="utf-8"?>
<sst xmlns="http://schemas.openxmlformats.org/spreadsheetml/2006/main" count="45" uniqueCount="31">
  <si>
    <t>序号</t>
    <phoneticPr fontId="1" type="noConversion"/>
  </si>
  <si>
    <t>承接主体</t>
    <phoneticPr fontId="1" type="noConversion"/>
  </si>
  <si>
    <t>乡镇</t>
    <phoneticPr fontId="1" type="noConversion"/>
  </si>
  <si>
    <t>耕</t>
    <phoneticPr fontId="1" type="noConversion"/>
  </si>
  <si>
    <t>防</t>
    <phoneticPr fontId="1" type="noConversion"/>
  </si>
  <si>
    <t>收</t>
    <phoneticPr fontId="1" type="noConversion"/>
  </si>
  <si>
    <t>烘</t>
    <phoneticPr fontId="1" type="noConversion"/>
  </si>
  <si>
    <t>种</t>
    <phoneticPr fontId="1" type="noConversion"/>
  </si>
  <si>
    <t>补助金额合计</t>
    <phoneticPr fontId="1" type="noConversion"/>
  </si>
  <si>
    <t>农户补助金额</t>
    <phoneticPr fontId="1" type="noConversion"/>
  </si>
  <si>
    <t>主体补助金额</t>
    <phoneticPr fontId="1" type="noConversion"/>
  </si>
  <si>
    <t>小计</t>
    <phoneticPr fontId="1" type="noConversion"/>
  </si>
  <si>
    <t>勤建农机</t>
    <phoneticPr fontId="1" type="noConversion"/>
  </si>
  <si>
    <t>濉溪镇</t>
    <phoneticPr fontId="1" type="noConversion"/>
  </si>
  <si>
    <t>林丰农机</t>
    <phoneticPr fontId="1" type="noConversion"/>
  </si>
  <si>
    <t>溪口镇</t>
  </si>
  <si>
    <t>泰宁</t>
    <phoneticPr fontId="1" type="noConversion"/>
  </si>
  <si>
    <t>沙县</t>
    <phoneticPr fontId="1" type="noConversion"/>
  </si>
  <si>
    <t>清流</t>
    <phoneticPr fontId="1" type="noConversion"/>
  </si>
  <si>
    <t>将乐</t>
    <phoneticPr fontId="1" type="noConversion"/>
  </si>
  <si>
    <t>梅列</t>
    <phoneticPr fontId="1" type="noConversion"/>
  </si>
  <si>
    <t>上杭</t>
    <phoneticPr fontId="1" type="noConversion"/>
  </si>
  <si>
    <t>明溪</t>
    <phoneticPr fontId="1" type="noConversion"/>
  </si>
  <si>
    <t>宁化</t>
    <phoneticPr fontId="1" type="noConversion"/>
  </si>
  <si>
    <t>客坊</t>
    <phoneticPr fontId="1" type="noConversion"/>
  </si>
  <si>
    <t>黄坊</t>
    <phoneticPr fontId="1" type="noConversion"/>
  </si>
  <si>
    <t>溪口镇</t>
    <phoneticPr fontId="1" type="noConversion"/>
  </si>
  <si>
    <t>黄埠</t>
    <phoneticPr fontId="1" type="noConversion"/>
  </si>
  <si>
    <t>小计</t>
    <phoneticPr fontId="1" type="noConversion"/>
  </si>
  <si>
    <t>第二批合计</t>
    <phoneticPr fontId="1" type="noConversion"/>
  </si>
  <si>
    <t>建宁县农业生产社会化服务补助资金情况表（第二批）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</si>
</sst>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0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4" sqref="A4"/>
      <selection pane="bottomRight" sqref="A1:K1"/>
    </sheetView>
  </sheetViews>
  <sheetFormatPr defaultRowHeight="13.5"/>
  <cols>
    <col min="1" max="1" width="9" style="1"/>
    <col min="2" max="2" width="12" style="8" customWidth="1"/>
    <col min="3" max="3" width="12" customWidth="1"/>
    <col min="9" max="10" width="12" customWidth="1"/>
    <col min="11" max="11" width="12.25" customWidth="1"/>
  </cols>
  <sheetData>
    <row r="1" spans="1:11" ht="22.5">
      <c r="A1" s="13" t="s">
        <v>30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33" customHeight="1">
      <c r="A2" s="3" t="s">
        <v>0</v>
      </c>
      <c r="B2" s="4" t="s">
        <v>1</v>
      </c>
      <c r="C2" s="3" t="s">
        <v>2</v>
      </c>
      <c r="D2" s="3" t="s">
        <v>3</v>
      </c>
      <c r="E2" s="3" t="s">
        <v>7</v>
      </c>
      <c r="F2" s="3" t="s">
        <v>4</v>
      </c>
      <c r="G2" s="5" t="s">
        <v>5</v>
      </c>
      <c r="H2" s="3" t="s">
        <v>6</v>
      </c>
      <c r="I2" s="3" t="s">
        <v>8</v>
      </c>
      <c r="J2" s="3" t="s">
        <v>9</v>
      </c>
      <c r="K2" s="3" t="s">
        <v>10</v>
      </c>
    </row>
    <row r="3" spans="1:11" ht="36" customHeight="1">
      <c r="A3" s="3">
        <v>1</v>
      </c>
      <c r="B3" s="4" t="s">
        <v>12</v>
      </c>
      <c r="C3" s="3" t="s">
        <v>13</v>
      </c>
      <c r="D3" s="3">
        <v>115</v>
      </c>
      <c r="E3" s="3">
        <v>115</v>
      </c>
      <c r="F3" s="3">
        <v>115</v>
      </c>
      <c r="G3" s="3">
        <v>780</v>
      </c>
      <c r="H3" s="3">
        <v>631</v>
      </c>
      <c r="I3" s="3">
        <f>D3*15+E3*25+F3*15+G3*15+H3*10</f>
        <v>24335</v>
      </c>
      <c r="J3" s="3">
        <f>I3*0.6</f>
        <v>14601</v>
      </c>
      <c r="K3" s="3">
        <f>I3*0.4</f>
        <v>9734</v>
      </c>
    </row>
    <row r="4" spans="1:11" s="2" customFormat="1" ht="36" customHeight="1">
      <c r="A4" s="3">
        <v>2</v>
      </c>
      <c r="B4" s="4" t="s">
        <v>12</v>
      </c>
      <c r="C4" s="4" t="s">
        <v>16</v>
      </c>
      <c r="D4" s="3"/>
      <c r="E4" s="3"/>
      <c r="F4" s="3">
        <v>120</v>
      </c>
      <c r="G4" s="3">
        <v>120</v>
      </c>
      <c r="H4" s="3">
        <v>120</v>
      </c>
      <c r="I4" s="3">
        <f t="shared" ref="I4:I16" si="0">D4*15+E4*25+F4*15+G4*15+H4*10</f>
        <v>4800</v>
      </c>
      <c r="J4" s="3">
        <f t="shared" ref="J4:J17" si="1">I4*0.6</f>
        <v>2880</v>
      </c>
      <c r="K4" s="3">
        <f t="shared" ref="K4:K17" si="2">I4*0.4</f>
        <v>1920</v>
      </c>
    </row>
    <row r="5" spans="1:11" s="2" customFormat="1" ht="36" customHeight="1">
      <c r="A5" s="3">
        <v>3</v>
      </c>
      <c r="B5" s="4" t="s">
        <v>12</v>
      </c>
      <c r="C5" s="4" t="s">
        <v>17</v>
      </c>
      <c r="D5" s="3">
        <v>1984</v>
      </c>
      <c r="E5" s="3">
        <v>380</v>
      </c>
      <c r="F5" s="3">
        <v>1420</v>
      </c>
      <c r="G5" s="3">
        <v>1660</v>
      </c>
      <c r="H5" s="3">
        <v>2214</v>
      </c>
      <c r="I5" s="3">
        <f t="shared" si="0"/>
        <v>107600</v>
      </c>
      <c r="J5" s="3">
        <f t="shared" si="1"/>
        <v>64560</v>
      </c>
      <c r="K5" s="3">
        <f t="shared" si="2"/>
        <v>43040</v>
      </c>
    </row>
    <row r="6" spans="1:11" s="2" customFormat="1" ht="36" customHeight="1">
      <c r="A6" s="3">
        <v>4</v>
      </c>
      <c r="B6" s="4" t="s">
        <v>12</v>
      </c>
      <c r="C6" s="4" t="s">
        <v>18</v>
      </c>
      <c r="D6" s="3"/>
      <c r="E6" s="3">
        <v>826</v>
      </c>
      <c r="F6" s="3">
        <v>826</v>
      </c>
      <c r="G6" s="3">
        <v>826</v>
      </c>
      <c r="H6" s="3">
        <v>826</v>
      </c>
      <c r="I6" s="3">
        <f t="shared" si="0"/>
        <v>53690</v>
      </c>
      <c r="J6" s="3">
        <f t="shared" si="1"/>
        <v>32214</v>
      </c>
      <c r="K6" s="3">
        <f t="shared" si="2"/>
        <v>21476</v>
      </c>
    </row>
    <row r="7" spans="1:11" s="2" customFormat="1" ht="36" customHeight="1">
      <c r="A7" s="3">
        <v>5</v>
      </c>
      <c r="B7" s="4" t="s">
        <v>12</v>
      </c>
      <c r="C7" s="4" t="s">
        <v>19</v>
      </c>
      <c r="D7" s="3">
        <v>796</v>
      </c>
      <c r="E7" s="3">
        <v>636</v>
      </c>
      <c r="F7" s="3">
        <v>636</v>
      </c>
      <c r="G7" s="3">
        <v>380</v>
      </c>
      <c r="H7" s="3">
        <v>576</v>
      </c>
      <c r="I7" s="3">
        <f t="shared" si="0"/>
        <v>48840</v>
      </c>
      <c r="J7" s="3">
        <f t="shared" si="1"/>
        <v>29304</v>
      </c>
      <c r="K7" s="3">
        <f t="shared" si="2"/>
        <v>19536</v>
      </c>
    </row>
    <row r="8" spans="1:11" s="2" customFormat="1" ht="36" customHeight="1">
      <c r="A8" s="3">
        <v>6</v>
      </c>
      <c r="B8" s="4" t="s">
        <v>12</v>
      </c>
      <c r="C8" s="4" t="s">
        <v>20</v>
      </c>
      <c r="D8" s="3">
        <v>474</v>
      </c>
      <c r="E8" s="3">
        <v>474</v>
      </c>
      <c r="F8" s="3">
        <v>474</v>
      </c>
      <c r="G8" s="3"/>
      <c r="H8" s="3">
        <v>474</v>
      </c>
      <c r="I8" s="3">
        <f t="shared" si="0"/>
        <v>30810</v>
      </c>
      <c r="J8" s="3">
        <f t="shared" si="1"/>
        <v>18486</v>
      </c>
      <c r="K8" s="3">
        <f t="shared" si="2"/>
        <v>12324</v>
      </c>
    </row>
    <row r="9" spans="1:11" s="2" customFormat="1" ht="36" customHeight="1">
      <c r="A9" s="3">
        <v>7</v>
      </c>
      <c r="B9" s="4" t="s">
        <v>12</v>
      </c>
      <c r="C9" s="4" t="s">
        <v>19</v>
      </c>
      <c r="D9" s="3"/>
      <c r="E9" s="3">
        <v>446</v>
      </c>
      <c r="F9" s="3">
        <v>446</v>
      </c>
      <c r="G9" s="3">
        <v>446</v>
      </c>
      <c r="H9" s="3">
        <v>446</v>
      </c>
      <c r="I9" s="3">
        <f t="shared" si="0"/>
        <v>28990</v>
      </c>
      <c r="J9" s="3">
        <f t="shared" si="1"/>
        <v>17394</v>
      </c>
      <c r="K9" s="3">
        <f t="shared" si="2"/>
        <v>11596</v>
      </c>
    </row>
    <row r="10" spans="1:11" s="2" customFormat="1" ht="36" customHeight="1">
      <c r="A10" s="3">
        <v>8</v>
      </c>
      <c r="B10" s="4" t="s">
        <v>12</v>
      </c>
      <c r="C10" s="4" t="s">
        <v>21</v>
      </c>
      <c r="D10" s="3"/>
      <c r="E10" s="3">
        <v>812</v>
      </c>
      <c r="F10" s="3">
        <v>812</v>
      </c>
      <c r="G10" s="3">
        <v>686</v>
      </c>
      <c r="H10" s="3">
        <v>812</v>
      </c>
      <c r="I10" s="3">
        <f t="shared" si="0"/>
        <v>50890</v>
      </c>
      <c r="J10" s="3">
        <f t="shared" si="1"/>
        <v>30534</v>
      </c>
      <c r="K10" s="3">
        <f t="shared" si="2"/>
        <v>20356</v>
      </c>
    </row>
    <row r="11" spans="1:11" s="2" customFormat="1" ht="36" customHeight="1">
      <c r="A11" s="3">
        <v>9</v>
      </c>
      <c r="B11" s="4" t="s">
        <v>12</v>
      </c>
      <c r="C11" s="4" t="s">
        <v>23</v>
      </c>
      <c r="D11" s="3">
        <v>675</v>
      </c>
      <c r="E11" s="3">
        <v>1354</v>
      </c>
      <c r="F11" s="3">
        <v>1354</v>
      </c>
      <c r="G11" s="3">
        <v>1026</v>
      </c>
      <c r="H11" s="3">
        <v>1007</v>
      </c>
      <c r="I11" s="3">
        <f t="shared" si="0"/>
        <v>89745</v>
      </c>
      <c r="J11" s="3">
        <f t="shared" si="1"/>
        <v>53847</v>
      </c>
      <c r="K11" s="3">
        <f t="shared" si="2"/>
        <v>35898</v>
      </c>
    </row>
    <row r="12" spans="1:11" s="2" customFormat="1" ht="36" customHeight="1">
      <c r="A12" s="3">
        <v>10</v>
      </c>
      <c r="B12" s="4" t="s">
        <v>12</v>
      </c>
      <c r="C12" s="4" t="s">
        <v>22</v>
      </c>
      <c r="D12" s="3">
        <v>839</v>
      </c>
      <c r="E12" s="3">
        <v>839</v>
      </c>
      <c r="F12" s="3">
        <v>839</v>
      </c>
      <c r="G12" s="3"/>
      <c r="H12" s="3">
        <v>839</v>
      </c>
      <c r="I12" s="3">
        <f t="shared" si="0"/>
        <v>54535</v>
      </c>
      <c r="J12" s="3">
        <f t="shared" si="1"/>
        <v>32721</v>
      </c>
      <c r="K12" s="3">
        <f t="shared" si="2"/>
        <v>21814</v>
      </c>
    </row>
    <row r="13" spans="1:11" s="2" customFormat="1" ht="36" customHeight="1">
      <c r="A13" s="3">
        <v>11</v>
      </c>
      <c r="B13" s="4" t="s">
        <v>12</v>
      </c>
      <c r="C13" s="4" t="s">
        <v>24</v>
      </c>
      <c r="D13" s="3"/>
      <c r="E13" s="3"/>
      <c r="F13" s="3"/>
      <c r="G13" s="3"/>
      <c r="H13" s="3">
        <v>270</v>
      </c>
      <c r="I13" s="3">
        <f t="shared" si="0"/>
        <v>2700</v>
      </c>
      <c r="J13" s="3">
        <f t="shared" si="1"/>
        <v>1620</v>
      </c>
      <c r="K13" s="3">
        <f t="shared" si="2"/>
        <v>1080</v>
      </c>
    </row>
    <row r="14" spans="1:11" s="2" customFormat="1" ht="36" customHeight="1">
      <c r="A14" s="3">
        <v>12</v>
      </c>
      <c r="B14" s="4" t="s">
        <v>12</v>
      </c>
      <c r="C14" s="4" t="s">
        <v>25</v>
      </c>
      <c r="D14" s="3"/>
      <c r="E14" s="3"/>
      <c r="F14" s="3"/>
      <c r="G14" s="3"/>
      <c r="H14" s="3">
        <v>1541</v>
      </c>
      <c r="I14" s="3">
        <f t="shared" si="0"/>
        <v>15410</v>
      </c>
      <c r="J14" s="3">
        <f t="shared" si="1"/>
        <v>9246</v>
      </c>
      <c r="K14" s="3">
        <f t="shared" si="2"/>
        <v>6164</v>
      </c>
    </row>
    <row r="15" spans="1:11" s="2" customFormat="1" ht="36" customHeight="1">
      <c r="A15" s="3">
        <v>13</v>
      </c>
      <c r="B15" s="4" t="s">
        <v>12</v>
      </c>
      <c r="C15" s="4" t="s">
        <v>26</v>
      </c>
      <c r="D15" s="3"/>
      <c r="E15" s="3"/>
      <c r="F15" s="3"/>
      <c r="G15" s="3"/>
      <c r="H15" s="3">
        <v>3068</v>
      </c>
      <c r="I15" s="3">
        <f t="shared" si="0"/>
        <v>30680</v>
      </c>
      <c r="J15" s="3">
        <f t="shared" si="1"/>
        <v>18408</v>
      </c>
      <c r="K15" s="3">
        <f t="shared" si="2"/>
        <v>12272</v>
      </c>
    </row>
    <row r="16" spans="1:11" s="2" customFormat="1" ht="36" customHeight="1">
      <c r="A16" s="3">
        <v>14</v>
      </c>
      <c r="B16" s="4" t="s">
        <v>12</v>
      </c>
      <c r="C16" s="4" t="s">
        <v>27</v>
      </c>
      <c r="D16" s="3"/>
      <c r="E16" s="3"/>
      <c r="F16" s="3"/>
      <c r="G16" s="3"/>
      <c r="H16" s="3">
        <v>457</v>
      </c>
      <c r="I16" s="3">
        <f t="shared" si="0"/>
        <v>4570</v>
      </c>
      <c r="J16" s="3">
        <f t="shared" si="1"/>
        <v>2742</v>
      </c>
      <c r="K16" s="3">
        <f t="shared" si="2"/>
        <v>1828</v>
      </c>
    </row>
    <row r="17" spans="1:11" s="2" customFormat="1" ht="36" customHeight="1">
      <c r="A17" s="10"/>
      <c r="B17" s="11" t="s">
        <v>28</v>
      </c>
      <c r="C17" s="11"/>
      <c r="D17" s="10">
        <f>SUM(D3:D16)</f>
        <v>4883</v>
      </c>
      <c r="E17" s="10">
        <f t="shared" ref="E17:G17" si="3">SUM(E3:E16)</f>
        <v>5882</v>
      </c>
      <c r="F17" s="10">
        <f t="shared" si="3"/>
        <v>7042</v>
      </c>
      <c r="G17" s="10">
        <f t="shared" si="3"/>
        <v>5924</v>
      </c>
      <c r="H17" s="10">
        <f>SUM(H3:H16)</f>
        <v>13281</v>
      </c>
      <c r="I17" s="10">
        <f>D17*15+E17*25+F17*15+G17*15+H17*10</f>
        <v>547595</v>
      </c>
      <c r="J17" s="10">
        <f t="shared" si="1"/>
        <v>328557</v>
      </c>
      <c r="K17" s="10">
        <f t="shared" si="2"/>
        <v>219038</v>
      </c>
    </row>
    <row r="18" spans="1:11" ht="36" customHeight="1">
      <c r="A18" s="3">
        <v>1</v>
      </c>
      <c r="B18" s="4" t="s">
        <v>14</v>
      </c>
      <c r="C18" s="3" t="s">
        <v>15</v>
      </c>
      <c r="D18" s="7"/>
      <c r="E18" s="7"/>
      <c r="F18" s="7"/>
      <c r="G18" s="7">
        <v>7434.2</v>
      </c>
      <c r="H18" s="7">
        <v>7434.2</v>
      </c>
      <c r="I18" s="3">
        <f t="shared" ref="I18" si="4">D18*15+E18*25+F18*15+G18*15+H18*10</f>
        <v>185855</v>
      </c>
      <c r="J18" s="3">
        <f t="shared" ref="J18" si="5">I18*0.6</f>
        <v>111513</v>
      </c>
      <c r="K18" s="3">
        <f t="shared" ref="K18" si="6">I18*0.4</f>
        <v>74342</v>
      </c>
    </row>
    <row r="19" spans="1:11" ht="38.25" customHeight="1">
      <c r="A19" s="12"/>
      <c r="B19" s="11" t="s">
        <v>11</v>
      </c>
      <c r="C19" s="10"/>
      <c r="D19" s="10">
        <f>SUM(D18)</f>
        <v>0</v>
      </c>
      <c r="E19" s="10">
        <f t="shared" ref="E19:K19" si="7">SUM(E18)</f>
        <v>0</v>
      </c>
      <c r="F19" s="10">
        <f t="shared" si="7"/>
        <v>0</v>
      </c>
      <c r="G19" s="10">
        <f t="shared" si="7"/>
        <v>7434.2</v>
      </c>
      <c r="H19" s="10">
        <f t="shared" si="7"/>
        <v>7434.2</v>
      </c>
      <c r="I19" s="10">
        <f t="shared" si="7"/>
        <v>185855</v>
      </c>
      <c r="J19" s="10">
        <f t="shared" si="7"/>
        <v>111513</v>
      </c>
      <c r="K19" s="10">
        <f t="shared" si="7"/>
        <v>74342</v>
      </c>
    </row>
    <row r="20" spans="1:11" ht="37.5" customHeight="1">
      <c r="A20" s="6"/>
      <c r="B20" s="9" t="s">
        <v>29</v>
      </c>
      <c r="C20" s="6"/>
      <c r="D20" s="6">
        <f>D19+D17</f>
        <v>4883</v>
      </c>
      <c r="E20" s="6">
        <f t="shared" ref="E20:K20" si="8">E19+E17</f>
        <v>5882</v>
      </c>
      <c r="F20" s="6">
        <f t="shared" si="8"/>
        <v>7042</v>
      </c>
      <c r="G20" s="6">
        <f t="shared" si="8"/>
        <v>13358.2</v>
      </c>
      <c r="H20" s="6">
        <f t="shared" si="8"/>
        <v>20715.2</v>
      </c>
      <c r="I20" s="6">
        <f t="shared" si="8"/>
        <v>733450</v>
      </c>
      <c r="J20" s="6">
        <f t="shared" si="8"/>
        <v>440070</v>
      </c>
      <c r="K20" s="6">
        <f t="shared" si="8"/>
        <v>293380</v>
      </c>
    </row>
  </sheetData>
  <mergeCells count="1">
    <mergeCell ref="A1:K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2019-03-14T07:59:22Z</cp:lastPrinted>
  <dcterms:created xsi:type="dcterms:W3CDTF">2018-12-14T00:35:54Z</dcterms:created>
  <dcterms:modified xsi:type="dcterms:W3CDTF">2019-06-19T00:19:25Z</dcterms:modified>
</cp:coreProperties>
</file>