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9840" activeTab="10"/>
  </bookViews>
  <sheets>
    <sheet name="半元" sheetId="15" r:id="rId1"/>
    <sheet name="高家岭" sheetId="12" r:id="rId2"/>
    <sheet name="中村坊" sheetId="11" r:id="rId3"/>
    <sheet name="桐元" sheetId="10" r:id="rId4"/>
    <sheet name="车对头1" sheetId="9" r:id="rId5"/>
    <sheet name="西山" sheetId="8" r:id="rId6"/>
    <sheet name="店前" sheetId="7" r:id="rId7"/>
    <sheet name="王泥湾" sheetId="6" r:id="rId8"/>
    <sheet name="寒坡岭" sheetId="5" r:id="rId9"/>
    <sheet name="油岭背" sheetId="4" r:id="rId10"/>
    <sheet name="Sheet1" sheetId="1" r:id="rId11"/>
    <sheet name="Sheet2" sheetId="2" r:id="rId12"/>
    <sheet name="Sheet3" sheetId="3" r:id="rId13"/>
  </sheets>
  <definedNames>
    <definedName name="_xlnm.Print_Area" localSheetId="10">Sheet1!$A$1:$P$193</definedName>
    <definedName name="_xlnm.Print_Area" localSheetId="0">半元!$A$1:$Q$11</definedName>
    <definedName name="_xlnm.Print_Area" localSheetId="4">车对头1!$A$1:$Q$27</definedName>
    <definedName name="_xlnm.Print_Area" localSheetId="6">店前!$A$1:$Q$16</definedName>
    <definedName name="_xlnm.Print_Area" localSheetId="1">高家岭!$A$1:$Q$8</definedName>
    <definedName name="_xlnm.Print_Area" localSheetId="8">寒坡岭!$A$1:$Q$39</definedName>
    <definedName name="_xlnm.Print_Area" localSheetId="3">桐元!$A$1:$Q$31</definedName>
    <definedName name="_xlnm.Print_Area" localSheetId="7">王泥湾!$A$1:$Q$17</definedName>
    <definedName name="_xlnm.Print_Area" localSheetId="5">西山!$A$1:$Q$27</definedName>
    <definedName name="_xlnm.Print_Area" localSheetId="9">油岭背!$A$1:$Q$38</definedName>
    <definedName name="_xlnm.Print_Area" localSheetId="2">中村坊!$A$1:$Q$33</definedName>
    <definedName name="_xlnm.Print_Titles" localSheetId="10">Sheet1!$1:$5</definedName>
    <definedName name="_xlnm.Print_Titles" localSheetId="0">半元!$1:$5</definedName>
    <definedName name="_xlnm.Print_Titles" localSheetId="4">车对头1!$1:$5</definedName>
    <definedName name="_xlnm.Print_Titles" localSheetId="6">店前!$1:$5</definedName>
    <definedName name="_xlnm.Print_Titles" localSheetId="1">高家岭!$1:$5</definedName>
    <definedName name="_xlnm.Print_Titles" localSheetId="8">寒坡岭!$1:$5</definedName>
    <definedName name="_xlnm.Print_Titles" localSheetId="3">桐元!$1:$5</definedName>
    <definedName name="_xlnm.Print_Titles" localSheetId="7">王泥湾!$1:$5</definedName>
    <definedName name="_xlnm.Print_Titles" localSheetId="5">西山!$1:$5</definedName>
    <definedName name="_xlnm.Print_Titles" localSheetId="9">油岭背!$1:$5</definedName>
    <definedName name="_xlnm.Print_Titles" localSheetId="2">中村坊!$1:$5</definedName>
  </definedNames>
  <calcPr calcId="145621"/>
</workbook>
</file>

<file path=xl/calcChain.xml><?xml version="1.0" encoding="utf-8"?>
<calcChain xmlns="http://schemas.openxmlformats.org/spreadsheetml/2006/main">
  <c r="I193" i="1" l="1"/>
  <c r="G193" i="1"/>
  <c r="C193" i="1"/>
  <c r="D192" i="1"/>
  <c r="M192" i="1" s="1"/>
  <c r="D191" i="1"/>
  <c r="M191" i="1" s="1"/>
  <c r="D190" i="1"/>
  <c r="M190" i="1" s="1"/>
  <c r="J189" i="1"/>
  <c r="M189" i="1" s="1"/>
  <c r="J188" i="1"/>
  <c r="M188" i="1" s="1"/>
  <c r="J187" i="1"/>
  <c r="M187" i="1" s="1"/>
  <c r="J186" i="1"/>
  <c r="M186" i="1" s="1"/>
  <c r="J185" i="1"/>
  <c r="M185" i="1" s="1"/>
  <c r="D185" i="1"/>
  <c r="M184" i="1"/>
  <c r="O184" i="1" s="1"/>
  <c r="J184" i="1"/>
  <c r="D184" i="1"/>
  <c r="N183" i="1"/>
  <c r="M183" i="1"/>
  <c r="O183" i="1" s="1"/>
  <c r="J183" i="1"/>
  <c r="D183" i="1"/>
  <c r="O182" i="1"/>
  <c r="N182" i="1"/>
  <c r="M182" i="1"/>
  <c r="J182" i="1"/>
  <c r="D182" i="1"/>
  <c r="J181" i="1"/>
  <c r="M181" i="1" s="1"/>
  <c r="D181" i="1"/>
  <c r="O180" i="1"/>
  <c r="M180" i="1"/>
  <c r="N180" i="1" s="1"/>
  <c r="J180" i="1"/>
  <c r="D180" i="1"/>
  <c r="N179" i="1"/>
  <c r="M179" i="1"/>
  <c r="O179" i="1" s="1"/>
  <c r="J179" i="1"/>
  <c r="N178" i="1"/>
  <c r="M178" i="1"/>
  <c r="O178" i="1" s="1"/>
  <c r="J178" i="1"/>
  <c r="D178" i="1"/>
  <c r="O177" i="1"/>
  <c r="N177" i="1"/>
  <c r="M177" i="1"/>
  <c r="J177" i="1"/>
  <c r="D177" i="1"/>
  <c r="J176" i="1"/>
  <c r="M176" i="1" s="1"/>
  <c r="D176" i="1"/>
  <c r="O175" i="1"/>
  <c r="M175" i="1"/>
  <c r="N175" i="1" s="1"/>
  <c r="J175" i="1"/>
  <c r="D175" i="1"/>
  <c r="N174" i="1"/>
  <c r="M174" i="1"/>
  <c r="O174" i="1" s="1"/>
  <c r="J174" i="1"/>
  <c r="D174" i="1"/>
  <c r="J173" i="1"/>
  <c r="D173" i="1"/>
  <c r="M173" i="1" s="1"/>
  <c r="J172" i="1"/>
  <c r="M172" i="1" s="1"/>
  <c r="D172" i="1"/>
  <c r="M171" i="1"/>
  <c r="O171" i="1" s="1"/>
  <c r="J171" i="1"/>
  <c r="O170" i="1"/>
  <c r="M170" i="1"/>
  <c r="N170" i="1" s="1"/>
  <c r="J170" i="1"/>
  <c r="D170" i="1"/>
  <c r="N169" i="1"/>
  <c r="M169" i="1"/>
  <c r="O169" i="1" s="1"/>
  <c r="J169" i="1"/>
  <c r="D169" i="1"/>
  <c r="J168" i="1"/>
  <c r="D168" i="1"/>
  <c r="M168" i="1" s="1"/>
  <c r="J167" i="1"/>
  <c r="M167" i="1" s="1"/>
  <c r="D167" i="1"/>
  <c r="M166" i="1"/>
  <c r="O166" i="1" s="1"/>
  <c r="J166" i="1"/>
  <c r="O165" i="1"/>
  <c r="M165" i="1"/>
  <c r="N165" i="1" s="1"/>
  <c r="J165" i="1"/>
  <c r="D165" i="1"/>
  <c r="N164" i="1"/>
  <c r="M164" i="1"/>
  <c r="O164" i="1" s="1"/>
  <c r="J164" i="1"/>
  <c r="D164" i="1"/>
  <c r="J163" i="1"/>
  <c r="D163" i="1"/>
  <c r="M163" i="1" s="1"/>
  <c r="J162" i="1"/>
  <c r="M162" i="1" s="1"/>
  <c r="D162" i="1"/>
  <c r="M161" i="1"/>
  <c r="O161" i="1" s="1"/>
  <c r="J161" i="1"/>
  <c r="D161" i="1"/>
  <c r="N160" i="1"/>
  <c r="M160" i="1"/>
  <c r="O160" i="1" s="1"/>
  <c r="J160" i="1"/>
  <c r="D160" i="1"/>
  <c r="O159" i="1"/>
  <c r="N159" i="1"/>
  <c r="M159" i="1"/>
  <c r="J159" i="1"/>
  <c r="D159" i="1"/>
  <c r="D158" i="1"/>
  <c r="M158" i="1" s="1"/>
  <c r="D157" i="1"/>
  <c r="M157" i="1" s="1"/>
  <c r="D156" i="1"/>
  <c r="M156" i="1" s="1"/>
  <c r="D155" i="1"/>
  <c r="M155" i="1" s="1"/>
  <c r="D154" i="1"/>
  <c r="M154" i="1" s="1"/>
  <c r="D153" i="1"/>
  <c r="M153" i="1" s="1"/>
  <c r="D152" i="1"/>
  <c r="M152" i="1" s="1"/>
  <c r="D151" i="1"/>
  <c r="M151" i="1" s="1"/>
  <c r="D150" i="1"/>
  <c r="M150" i="1" s="1"/>
  <c r="J149" i="1"/>
  <c r="M149" i="1" s="1"/>
  <c r="J148" i="1"/>
  <c r="M148" i="1" s="1"/>
  <c r="J147" i="1"/>
  <c r="M147" i="1" s="1"/>
  <c r="J146" i="1"/>
  <c r="M146" i="1" s="1"/>
  <c r="D146" i="1"/>
  <c r="O145" i="1"/>
  <c r="M145" i="1"/>
  <c r="N145" i="1" s="1"/>
  <c r="J145" i="1"/>
  <c r="D145" i="1"/>
  <c r="N144" i="1"/>
  <c r="M144" i="1"/>
  <c r="O144" i="1" s="1"/>
  <c r="J144" i="1"/>
  <c r="N143" i="1"/>
  <c r="M143" i="1"/>
  <c r="O143" i="1" s="1"/>
  <c r="J143" i="1"/>
  <c r="N142" i="1"/>
  <c r="M142" i="1"/>
  <c r="O142" i="1" s="1"/>
  <c r="J142" i="1"/>
  <c r="N141" i="1"/>
  <c r="M141" i="1"/>
  <c r="O141" i="1" s="1"/>
  <c r="J141" i="1"/>
  <c r="D141" i="1"/>
  <c r="O140" i="1"/>
  <c r="N140" i="1"/>
  <c r="M140" i="1"/>
  <c r="J140" i="1"/>
  <c r="D140" i="1"/>
  <c r="J139" i="1"/>
  <c r="M139" i="1" s="1"/>
  <c r="D139" i="1"/>
  <c r="O138" i="1"/>
  <c r="M138" i="1"/>
  <c r="N138" i="1" s="1"/>
  <c r="J138" i="1"/>
  <c r="M137" i="1"/>
  <c r="O137" i="1" s="1"/>
  <c r="J137" i="1"/>
  <c r="D137" i="1"/>
  <c r="N136" i="1"/>
  <c r="M136" i="1"/>
  <c r="O136" i="1" s="1"/>
  <c r="J136" i="1"/>
  <c r="N135" i="1"/>
  <c r="M135" i="1"/>
  <c r="O135" i="1" s="1"/>
  <c r="J135" i="1"/>
  <c r="N134" i="1"/>
  <c r="M134" i="1"/>
  <c r="O134" i="1" s="1"/>
  <c r="J134" i="1"/>
  <c r="N133" i="1"/>
  <c r="M133" i="1"/>
  <c r="O133" i="1" s="1"/>
  <c r="J133" i="1"/>
  <c r="N132" i="1"/>
  <c r="M132" i="1"/>
  <c r="O132" i="1" s="1"/>
  <c r="H132" i="1"/>
  <c r="N131" i="1"/>
  <c r="M131" i="1"/>
  <c r="O131" i="1" s="1"/>
  <c r="H131" i="1"/>
  <c r="N130" i="1"/>
  <c r="M130" i="1"/>
  <c r="O130" i="1" s="1"/>
  <c r="H130" i="1"/>
  <c r="N129" i="1"/>
  <c r="M129" i="1"/>
  <c r="O129" i="1" s="1"/>
  <c r="H129" i="1"/>
  <c r="N128" i="1"/>
  <c r="M128" i="1"/>
  <c r="O128" i="1" s="1"/>
  <c r="H128" i="1"/>
  <c r="N127" i="1"/>
  <c r="M127" i="1"/>
  <c r="O127" i="1" s="1"/>
  <c r="J127" i="1"/>
  <c r="N126" i="1"/>
  <c r="M126" i="1"/>
  <c r="O126" i="1" s="1"/>
  <c r="J126" i="1"/>
  <c r="N125" i="1"/>
  <c r="M125" i="1"/>
  <c r="O125" i="1" s="1"/>
  <c r="J125" i="1"/>
  <c r="N124" i="1"/>
  <c r="M124" i="1"/>
  <c r="O124" i="1" s="1"/>
  <c r="J124" i="1"/>
  <c r="N123" i="1"/>
  <c r="M123" i="1"/>
  <c r="O123" i="1" s="1"/>
  <c r="J123" i="1"/>
  <c r="D123" i="1"/>
  <c r="J122" i="1"/>
  <c r="M122" i="1" s="1"/>
  <c r="D122" i="1"/>
  <c r="J121" i="1"/>
  <c r="M121" i="1" s="1"/>
  <c r="J120" i="1"/>
  <c r="M120" i="1" s="1"/>
  <c r="D120" i="1"/>
  <c r="O119" i="1"/>
  <c r="M119" i="1"/>
  <c r="N119" i="1" s="1"/>
  <c r="J119" i="1"/>
  <c r="M118" i="1"/>
  <c r="O118" i="1" s="1"/>
  <c r="J118" i="1"/>
  <c r="M117" i="1"/>
  <c r="N117" i="1" s="1"/>
  <c r="J117" i="1"/>
  <c r="D117" i="1"/>
  <c r="N116" i="1"/>
  <c r="M116" i="1"/>
  <c r="O116" i="1" s="1"/>
  <c r="J116" i="1"/>
  <c r="D116" i="1"/>
  <c r="J115" i="1"/>
  <c r="M115" i="1" s="1"/>
  <c r="D115" i="1"/>
  <c r="J114" i="1"/>
  <c r="M114" i="1" s="1"/>
  <c r="D114" i="1"/>
  <c r="M113" i="1"/>
  <c r="O113" i="1" s="1"/>
  <c r="J113" i="1"/>
  <c r="M112" i="1"/>
  <c r="N112" i="1" s="1"/>
  <c r="J112" i="1"/>
  <c r="M111" i="1"/>
  <c r="O111" i="1" s="1"/>
  <c r="J111" i="1"/>
  <c r="M110" i="1"/>
  <c r="N110" i="1" s="1"/>
  <c r="J110" i="1"/>
  <c r="D110" i="1"/>
  <c r="N109" i="1"/>
  <c r="M109" i="1"/>
  <c r="O109" i="1" s="1"/>
  <c r="J109" i="1"/>
  <c r="D109" i="1"/>
  <c r="J108" i="1"/>
  <c r="M108" i="1" s="1"/>
  <c r="D108" i="1"/>
  <c r="D107" i="1"/>
  <c r="M107" i="1" s="1"/>
  <c r="D106" i="1"/>
  <c r="M106" i="1" s="1"/>
  <c r="H105" i="1"/>
  <c r="M105" i="1" s="1"/>
  <c r="H104" i="1"/>
  <c r="M104" i="1" s="1"/>
  <c r="J103" i="1"/>
  <c r="M103" i="1" s="1"/>
  <c r="H103" i="1"/>
  <c r="D103" i="1"/>
  <c r="N102" i="1"/>
  <c r="M102" i="1"/>
  <c r="O102" i="1" s="1"/>
  <c r="J102" i="1"/>
  <c r="H102" i="1"/>
  <c r="D102" i="1"/>
  <c r="H101" i="1"/>
  <c r="M101" i="1" s="1"/>
  <c r="H100" i="1"/>
  <c r="M100" i="1" s="1"/>
  <c r="H99" i="1"/>
  <c r="M99" i="1" s="1"/>
  <c r="J98" i="1"/>
  <c r="M98" i="1" s="1"/>
  <c r="H98" i="1"/>
  <c r="M97" i="1"/>
  <c r="H97" i="1"/>
  <c r="M96" i="1"/>
  <c r="N96" i="1" s="1"/>
  <c r="J96" i="1"/>
  <c r="H96" i="1"/>
  <c r="D96" i="1"/>
  <c r="O95" i="1"/>
  <c r="N95" i="1"/>
  <c r="M95" i="1"/>
  <c r="H95" i="1"/>
  <c r="H94" i="1"/>
  <c r="M94" i="1" s="1"/>
  <c r="O93" i="1"/>
  <c r="J93" i="1"/>
  <c r="H93" i="1"/>
  <c r="M93" i="1" s="1"/>
  <c r="N93" i="1" s="1"/>
  <c r="D93" i="1"/>
  <c r="M92" i="1"/>
  <c r="J92" i="1"/>
  <c r="H92" i="1"/>
  <c r="J91" i="1"/>
  <c r="H91" i="1"/>
  <c r="D91" i="1"/>
  <c r="M91" i="1" s="1"/>
  <c r="J90" i="1"/>
  <c r="M90" i="1" s="1"/>
  <c r="H90" i="1"/>
  <c r="M89" i="1"/>
  <c r="J89" i="1"/>
  <c r="H89" i="1"/>
  <c r="D89" i="1"/>
  <c r="J88" i="1"/>
  <c r="M88" i="1" s="1"/>
  <c r="H88" i="1"/>
  <c r="D88" i="1"/>
  <c r="M87" i="1"/>
  <c r="N87" i="1" s="1"/>
  <c r="J87" i="1"/>
  <c r="H87" i="1"/>
  <c r="N86" i="1"/>
  <c r="M86" i="1"/>
  <c r="O86" i="1" s="1"/>
  <c r="J86" i="1"/>
  <c r="H86" i="1"/>
  <c r="D86" i="1"/>
  <c r="J85" i="1"/>
  <c r="M85" i="1" s="1"/>
  <c r="H85" i="1"/>
  <c r="M84" i="1"/>
  <c r="N84" i="1" s="1"/>
  <c r="H84" i="1"/>
  <c r="M83" i="1"/>
  <c r="J83" i="1"/>
  <c r="H83" i="1"/>
  <c r="J82" i="1"/>
  <c r="H82" i="1"/>
  <c r="D82" i="1"/>
  <c r="M82" i="1" s="1"/>
  <c r="J81" i="1"/>
  <c r="M81" i="1" s="1"/>
  <c r="H81" i="1"/>
  <c r="D81" i="1"/>
  <c r="N80" i="1"/>
  <c r="M80" i="1"/>
  <c r="O80" i="1" s="1"/>
  <c r="J80" i="1"/>
  <c r="H80" i="1"/>
  <c r="H79" i="1"/>
  <c r="M79" i="1" s="1"/>
  <c r="O78" i="1"/>
  <c r="N78" i="1"/>
  <c r="M78" i="1"/>
  <c r="H78" i="1"/>
  <c r="J77" i="1"/>
  <c r="H77" i="1"/>
  <c r="D77" i="1"/>
  <c r="M76" i="1"/>
  <c r="N76" i="1" s="1"/>
  <c r="J76" i="1"/>
  <c r="H76" i="1"/>
  <c r="N75" i="1"/>
  <c r="M75" i="1"/>
  <c r="O75" i="1" s="1"/>
  <c r="J75" i="1"/>
  <c r="H75" i="1"/>
  <c r="H74" i="1"/>
  <c r="M74" i="1" s="1"/>
  <c r="J73" i="1"/>
  <c r="H73" i="1"/>
  <c r="M73" i="1" s="1"/>
  <c r="O73" i="1" s="1"/>
  <c r="J72" i="1"/>
  <c r="M72" i="1" s="1"/>
  <c r="H72" i="1"/>
  <c r="D72" i="1"/>
  <c r="J71" i="1"/>
  <c r="H71" i="1"/>
  <c r="D71" i="1"/>
  <c r="M71" i="1" s="1"/>
  <c r="J70" i="1"/>
  <c r="M70" i="1" s="1"/>
  <c r="N70" i="1" s="1"/>
  <c r="H70" i="1"/>
  <c r="D70" i="1"/>
  <c r="M69" i="1"/>
  <c r="O69" i="1" s="1"/>
  <c r="J69" i="1"/>
  <c r="J68" i="1"/>
  <c r="H68" i="1"/>
  <c r="D68" i="1"/>
  <c r="M68" i="1" s="1"/>
  <c r="O67" i="1"/>
  <c r="J67" i="1"/>
  <c r="M67" i="1" s="1"/>
  <c r="N67" i="1" s="1"/>
  <c r="J66" i="1"/>
  <c r="M66" i="1" s="1"/>
  <c r="O65" i="1"/>
  <c r="J65" i="1"/>
  <c r="M65" i="1" s="1"/>
  <c r="N65" i="1" s="1"/>
  <c r="H65" i="1"/>
  <c r="D65" i="1"/>
  <c r="N64" i="1"/>
  <c r="M64" i="1"/>
  <c r="O64" i="1" s="1"/>
  <c r="J64" i="1"/>
  <c r="H64" i="1"/>
  <c r="D64" i="1"/>
  <c r="J63" i="1"/>
  <c r="D63" i="1"/>
  <c r="M62" i="1"/>
  <c r="J62" i="1"/>
  <c r="H62" i="1"/>
  <c r="D62" i="1"/>
  <c r="J61" i="1"/>
  <c r="H61" i="1"/>
  <c r="M61" i="1" s="1"/>
  <c r="O61" i="1" s="1"/>
  <c r="D61" i="1"/>
  <c r="M60" i="1"/>
  <c r="J60" i="1"/>
  <c r="D60" i="1"/>
  <c r="N59" i="1"/>
  <c r="M59" i="1"/>
  <c r="O59" i="1" s="1"/>
  <c r="J59" i="1"/>
  <c r="D59" i="1"/>
  <c r="N58" i="1"/>
  <c r="J58" i="1"/>
  <c r="H58" i="1"/>
  <c r="M58" i="1" s="1"/>
  <c r="O58" i="1" s="1"/>
  <c r="D58" i="1"/>
  <c r="M57" i="1"/>
  <c r="J57" i="1"/>
  <c r="H57" i="1"/>
  <c r="N56" i="1"/>
  <c r="M56" i="1"/>
  <c r="O56" i="1" s="1"/>
  <c r="J56" i="1"/>
  <c r="M55" i="1"/>
  <c r="O55" i="1" s="1"/>
  <c r="J55" i="1"/>
  <c r="J54" i="1"/>
  <c r="H54" i="1"/>
  <c r="D54" i="1"/>
  <c r="M54" i="1" s="1"/>
  <c r="O54" i="1" s="1"/>
  <c r="J53" i="1"/>
  <c r="M53" i="1" s="1"/>
  <c r="N53" i="1" s="1"/>
  <c r="J52" i="1"/>
  <c r="M52" i="1" s="1"/>
  <c r="O51" i="1"/>
  <c r="J51" i="1"/>
  <c r="M51" i="1" s="1"/>
  <c r="N51" i="1" s="1"/>
  <c r="H51" i="1"/>
  <c r="D51" i="1"/>
  <c r="J50" i="1"/>
  <c r="M50" i="1" s="1"/>
  <c r="H50" i="1"/>
  <c r="D50" i="1"/>
  <c r="J49" i="1"/>
  <c r="M49" i="1" s="1"/>
  <c r="D49" i="1"/>
  <c r="M48" i="1"/>
  <c r="N48" i="1" s="1"/>
  <c r="J48" i="1"/>
  <c r="D48" i="1"/>
  <c r="J47" i="1"/>
  <c r="M47" i="1" s="1"/>
  <c r="D47" i="1"/>
  <c r="J46" i="1"/>
  <c r="M46" i="1" s="1"/>
  <c r="N46" i="1" s="1"/>
  <c r="H46" i="1"/>
  <c r="D46" i="1"/>
  <c r="M45" i="1"/>
  <c r="N45" i="1" s="1"/>
  <c r="J45" i="1"/>
  <c r="D45" i="1"/>
  <c r="M44" i="1"/>
  <c r="O44" i="1" s="1"/>
  <c r="J44" i="1"/>
  <c r="H44" i="1"/>
  <c r="J43" i="1"/>
  <c r="M43" i="1" s="1"/>
  <c r="N43" i="1" s="1"/>
  <c r="D43" i="1"/>
  <c r="J42" i="1"/>
  <c r="M42" i="1" s="1"/>
  <c r="O42" i="1" s="1"/>
  <c r="D42" i="1"/>
  <c r="J41" i="1"/>
  <c r="M41" i="1" s="1"/>
  <c r="D41" i="1"/>
  <c r="N40" i="1"/>
  <c r="M40" i="1"/>
  <c r="O40" i="1" s="1"/>
  <c r="J40" i="1"/>
  <c r="D40" i="1"/>
  <c r="M39" i="1"/>
  <c r="N39" i="1" s="1"/>
  <c r="J39" i="1"/>
  <c r="D39" i="1"/>
  <c r="J38" i="1"/>
  <c r="M38" i="1" s="1"/>
  <c r="D38" i="1"/>
  <c r="O37" i="1"/>
  <c r="M37" i="1"/>
  <c r="N37" i="1" s="1"/>
  <c r="J37" i="1"/>
  <c r="H37" i="1"/>
  <c r="D37" i="1"/>
  <c r="J36" i="1"/>
  <c r="H36" i="1"/>
  <c r="M36" i="1" s="1"/>
  <c r="D36" i="1"/>
  <c r="J35" i="1"/>
  <c r="M35" i="1" s="1"/>
  <c r="H35" i="1"/>
  <c r="D35" i="1"/>
  <c r="J34" i="1"/>
  <c r="M34" i="1" s="1"/>
  <c r="N34" i="1" s="1"/>
  <c r="H34" i="1"/>
  <c r="D34" i="1"/>
  <c r="M33" i="1"/>
  <c r="N33" i="1" s="1"/>
  <c r="J33" i="1"/>
  <c r="J32" i="1"/>
  <c r="H32" i="1"/>
  <c r="M32" i="1" s="1"/>
  <c r="N31" i="1"/>
  <c r="M31" i="1"/>
  <c r="O31" i="1" s="1"/>
  <c r="J31" i="1"/>
  <c r="D31" i="1"/>
  <c r="O30" i="1"/>
  <c r="N30" i="1"/>
  <c r="M30" i="1"/>
  <c r="J30" i="1"/>
  <c r="J29" i="1"/>
  <c r="M29" i="1" s="1"/>
  <c r="N29" i="1" s="1"/>
  <c r="J28" i="1"/>
  <c r="H28" i="1"/>
  <c r="M28" i="1" s="1"/>
  <c r="J27" i="1"/>
  <c r="H27" i="1"/>
  <c r="O26" i="1"/>
  <c r="M26" i="1"/>
  <c r="N26" i="1" s="1"/>
  <c r="J26" i="1"/>
  <c r="J25" i="1"/>
  <c r="M25" i="1" s="1"/>
  <c r="H25" i="1"/>
  <c r="D25" i="1"/>
  <c r="J24" i="1"/>
  <c r="M24" i="1" s="1"/>
  <c r="O24" i="1" s="1"/>
  <c r="D24" i="1"/>
  <c r="N23" i="1"/>
  <c r="J23" i="1"/>
  <c r="M23" i="1" s="1"/>
  <c r="O23" i="1" s="1"/>
  <c r="H23" i="1"/>
  <c r="D23" i="1"/>
  <c r="M22" i="1"/>
  <c r="O22" i="1" s="1"/>
  <c r="J22" i="1"/>
  <c r="H22" i="1"/>
  <c r="O21" i="1"/>
  <c r="N21" i="1"/>
  <c r="J21" i="1"/>
  <c r="M21" i="1" s="1"/>
  <c r="J20" i="1"/>
  <c r="H20" i="1"/>
  <c r="D20" i="1"/>
  <c r="M20" i="1" s="1"/>
  <c r="M19" i="1"/>
  <c r="J19" i="1"/>
  <c r="H19" i="1"/>
  <c r="M18" i="1"/>
  <c r="O18" i="1" s="1"/>
  <c r="J18" i="1"/>
  <c r="H18" i="1"/>
  <c r="J17" i="1"/>
  <c r="H17" i="1"/>
  <c r="M17" i="1" s="1"/>
  <c r="J16" i="1"/>
  <c r="H16" i="1"/>
  <c r="D16" i="1"/>
  <c r="J15" i="1"/>
  <c r="H15" i="1"/>
  <c r="D15" i="1"/>
  <c r="M15" i="1" s="1"/>
  <c r="J14" i="1"/>
  <c r="M14" i="1" s="1"/>
  <c r="O14" i="1" s="1"/>
  <c r="O13" i="1"/>
  <c r="J13" i="1"/>
  <c r="M13" i="1" s="1"/>
  <c r="N13" i="1" s="1"/>
  <c r="J12" i="1"/>
  <c r="M12" i="1" s="1"/>
  <c r="O12" i="1" s="1"/>
  <c r="H12" i="1"/>
  <c r="D12" i="1"/>
  <c r="J11" i="1"/>
  <c r="H11" i="1"/>
  <c r="D11" i="1"/>
  <c r="M11" i="1" s="1"/>
  <c r="O10" i="1"/>
  <c r="J10" i="1"/>
  <c r="M10" i="1" s="1"/>
  <c r="N10" i="1" s="1"/>
  <c r="H10" i="1"/>
  <c r="O9" i="1"/>
  <c r="M9" i="1"/>
  <c r="N9" i="1" s="1"/>
  <c r="J9" i="1"/>
  <c r="D9" i="1"/>
  <c r="M8" i="1"/>
  <c r="O8" i="1" s="1"/>
  <c r="J8" i="1"/>
  <c r="H8" i="1"/>
  <c r="O7" i="1"/>
  <c r="N7" i="1"/>
  <c r="J7" i="1"/>
  <c r="M7" i="1" s="1"/>
  <c r="D7" i="1"/>
  <c r="J6" i="1"/>
  <c r="H6" i="1"/>
  <c r="J38" i="4"/>
  <c r="H38" i="4"/>
  <c r="D38" i="4"/>
  <c r="K37" i="4"/>
  <c r="N37" i="4" s="1"/>
  <c r="N36" i="4"/>
  <c r="P36" i="4" s="1"/>
  <c r="K36" i="4"/>
  <c r="N35" i="4"/>
  <c r="P35" i="4" s="1"/>
  <c r="K35" i="4"/>
  <c r="N34" i="4"/>
  <c r="P34" i="4" s="1"/>
  <c r="K34" i="4"/>
  <c r="E34" i="4"/>
  <c r="N33" i="4"/>
  <c r="P33" i="4" s="1"/>
  <c r="K33" i="4"/>
  <c r="E33" i="4"/>
  <c r="P32" i="4"/>
  <c r="E32" i="4"/>
  <c r="N32" i="4" s="1"/>
  <c r="O32" i="4" s="1"/>
  <c r="P31" i="4"/>
  <c r="K31" i="4"/>
  <c r="N31" i="4" s="1"/>
  <c r="O31" i="4" s="1"/>
  <c r="P30" i="4"/>
  <c r="K30" i="4"/>
  <c r="N30" i="4" s="1"/>
  <c r="O30" i="4" s="1"/>
  <c r="K29" i="4"/>
  <c r="N29" i="4" s="1"/>
  <c r="P29" i="4" s="1"/>
  <c r="K28" i="4"/>
  <c r="N28" i="4" s="1"/>
  <c r="O28" i="4" s="1"/>
  <c r="E28" i="4"/>
  <c r="P27" i="4"/>
  <c r="N27" i="4"/>
  <c r="O27" i="4" s="1"/>
  <c r="E27" i="4"/>
  <c r="N26" i="4"/>
  <c r="E26" i="4"/>
  <c r="N25" i="4"/>
  <c r="O25" i="4" s="1"/>
  <c r="I25" i="4"/>
  <c r="K24" i="4"/>
  <c r="I24" i="4"/>
  <c r="N24" i="4" s="1"/>
  <c r="E24" i="4"/>
  <c r="O23" i="4"/>
  <c r="I23" i="4"/>
  <c r="N23" i="4" s="1"/>
  <c r="P23" i="4" s="1"/>
  <c r="K22" i="4"/>
  <c r="N22" i="4" s="1"/>
  <c r="I22" i="4"/>
  <c r="E22" i="4"/>
  <c r="K21" i="4"/>
  <c r="N21" i="4" s="1"/>
  <c r="I21" i="4"/>
  <c r="K20" i="4"/>
  <c r="I20" i="4"/>
  <c r="N20" i="4" s="1"/>
  <c r="E20" i="4"/>
  <c r="K19" i="4"/>
  <c r="N19" i="4" s="1"/>
  <c r="I19" i="4"/>
  <c r="N18" i="4"/>
  <c r="P18" i="4" s="1"/>
  <c r="K18" i="4"/>
  <c r="I18" i="4"/>
  <c r="E18" i="4"/>
  <c r="K17" i="4"/>
  <c r="I17" i="4"/>
  <c r="E17" i="4"/>
  <c r="K16" i="4"/>
  <c r="I16" i="4"/>
  <c r="N16" i="4" s="1"/>
  <c r="E16" i="4"/>
  <c r="K15" i="4"/>
  <c r="N15" i="4" s="1"/>
  <c r="I15" i="4"/>
  <c r="E15" i="4"/>
  <c r="K14" i="4"/>
  <c r="N14" i="4" s="1"/>
  <c r="E14" i="4"/>
  <c r="K13" i="4"/>
  <c r="N13" i="4" s="1"/>
  <c r="I13" i="4"/>
  <c r="E13" i="4"/>
  <c r="K12" i="4"/>
  <c r="N12" i="4" s="1"/>
  <c r="I12" i="4"/>
  <c r="E12" i="4"/>
  <c r="N11" i="4"/>
  <c r="O11" i="4" s="1"/>
  <c r="K11" i="4"/>
  <c r="E11" i="4"/>
  <c r="K10" i="4"/>
  <c r="N10" i="4" s="1"/>
  <c r="E10" i="4"/>
  <c r="K9" i="4"/>
  <c r="I9" i="4"/>
  <c r="E9" i="4"/>
  <c r="N9" i="4" s="1"/>
  <c r="N8" i="4"/>
  <c r="O8" i="4" s="1"/>
  <c r="K8" i="4"/>
  <c r="I8" i="4"/>
  <c r="K7" i="4"/>
  <c r="N7" i="4" s="1"/>
  <c r="K6" i="4"/>
  <c r="N6" i="4" s="1"/>
  <c r="I6" i="4"/>
  <c r="I38" i="4" s="1"/>
  <c r="E6" i="4"/>
  <c r="E38" i="4" s="1"/>
  <c r="J39" i="5"/>
  <c r="H39" i="5"/>
  <c r="D39" i="5"/>
  <c r="N38" i="5"/>
  <c r="O38" i="5" s="1"/>
  <c r="E38" i="5"/>
  <c r="E37" i="5"/>
  <c r="N37" i="5" s="1"/>
  <c r="N36" i="5"/>
  <c r="O36" i="5" s="1"/>
  <c r="E36" i="5"/>
  <c r="E35" i="5"/>
  <c r="N35" i="5" s="1"/>
  <c r="N34" i="5"/>
  <c r="O34" i="5" s="1"/>
  <c r="K34" i="5"/>
  <c r="E34" i="5"/>
  <c r="K33" i="5"/>
  <c r="I33" i="5"/>
  <c r="E33" i="5"/>
  <c r="N33" i="5" s="1"/>
  <c r="N32" i="5"/>
  <c r="P32" i="5" s="1"/>
  <c r="I32" i="5"/>
  <c r="I31" i="5"/>
  <c r="N31" i="5" s="1"/>
  <c r="N30" i="5"/>
  <c r="P30" i="5" s="1"/>
  <c r="K30" i="5"/>
  <c r="I30" i="5"/>
  <c r="N29" i="5"/>
  <c r="O29" i="5" s="1"/>
  <c r="I29" i="5"/>
  <c r="K28" i="5"/>
  <c r="N28" i="5" s="1"/>
  <c r="I28" i="5"/>
  <c r="E28" i="5"/>
  <c r="K27" i="5"/>
  <c r="N27" i="5" s="1"/>
  <c r="K26" i="5"/>
  <c r="I26" i="5"/>
  <c r="N26" i="5" s="1"/>
  <c r="E26" i="5"/>
  <c r="K25" i="5"/>
  <c r="N25" i="5" s="1"/>
  <c r="N24" i="5"/>
  <c r="O24" i="5" s="1"/>
  <c r="K24" i="5"/>
  <c r="K23" i="5"/>
  <c r="N23" i="5" s="1"/>
  <c r="I23" i="5"/>
  <c r="E23" i="5"/>
  <c r="K22" i="5"/>
  <c r="N22" i="5" s="1"/>
  <c r="I22" i="5"/>
  <c r="E22" i="5"/>
  <c r="N21" i="5"/>
  <c r="O21" i="5" s="1"/>
  <c r="K21" i="5"/>
  <c r="E21" i="5"/>
  <c r="K20" i="5"/>
  <c r="N20" i="5" s="1"/>
  <c r="E20" i="5"/>
  <c r="K19" i="5"/>
  <c r="N19" i="5" s="1"/>
  <c r="E19" i="5"/>
  <c r="K18" i="5"/>
  <c r="N18" i="5" s="1"/>
  <c r="I18" i="5"/>
  <c r="E18" i="5"/>
  <c r="K17" i="5"/>
  <c r="N17" i="5" s="1"/>
  <c r="E17" i="5"/>
  <c r="K16" i="5"/>
  <c r="N16" i="5" s="1"/>
  <c r="I16" i="5"/>
  <c r="K15" i="5"/>
  <c r="N15" i="5" s="1"/>
  <c r="E15" i="5"/>
  <c r="K14" i="5"/>
  <c r="N14" i="5" s="1"/>
  <c r="E14" i="5"/>
  <c r="K13" i="5"/>
  <c r="E13" i="5"/>
  <c r="N13" i="5" s="1"/>
  <c r="K12" i="5"/>
  <c r="E12" i="5"/>
  <c r="N12" i="5" s="1"/>
  <c r="N11" i="5"/>
  <c r="P11" i="5" s="1"/>
  <c r="K11" i="5"/>
  <c r="E11" i="5"/>
  <c r="N10" i="5"/>
  <c r="O10" i="5" s="1"/>
  <c r="K10" i="5"/>
  <c r="E10" i="5"/>
  <c r="K9" i="5"/>
  <c r="N9" i="5" s="1"/>
  <c r="I9" i="5"/>
  <c r="E9" i="5"/>
  <c r="N8" i="5"/>
  <c r="P8" i="5" s="1"/>
  <c r="K8" i="5"/>
  <c r="I8" i="5"/>
  <c r="E8" i="5"/>
  <c r="K7" i="5"/>
  <c r="I7" i="5"/>
  <c r="N7" i="5" s="1"/>
  <c r="E7" i="5"/>
  <c r="K6" i="5"/>
  <c r="N6" i="5" s="1"/>
  <c r="I6" i="5"/>
  <c r="I39" i="5" s="1"/>
  <c r="E6" i="5"/>
  <c r="E39" i="5" s="1"/>
  <c r="J17" i="6"/>
  <c r="H17" i="6"/>
  <c r="D17" i="6"/>
  <c r="N16" i="6"/>
  <c r="P16" i="6" s="1"/>
  <c r="E16" i="6"/>
  <c r="K15" i="6"/>
  <c r="N15" i="6" s="1"/>
  <c r="E15" i="6"/>
  <c r="K14" i="6"/>
  <c r="N14" i="6" s="1"/>
  <c r="N13" i="6"/>
  <c r="P13" i="6" s="1"/>
  <c r="K13" i="6"/>
  <c r="I12" i="6"/>
  <c r="N12" i="6" s="1"/>
  <c r="N11" i="6"/>
  <c r="P11" i="6" s="1"/>
  <c r="K11" i="6"/>
  <c r="I11" i="6"/>
  <c r="E11" i="6"/>
  <c r="K10" i="6"/>
  <c r="N10" i="6" s="1"/>
  <c r="I10" i="6"/>
  <c r="N9" i="6"/>
  <c r="P9" i="6" s="1"/>
  <c r="I9" i="6"/>
  <c r="K8" i="6"/>
  <c r="N8" i="6" s="1"/>
  <c r="I8" i="6"/>
  <c r="K7" i="6"/>
  <c r="N7" i="6" s="1"/>
  <c r="I7" i="6"/>
  <c r="E7" i="6"/>
  <c r="K6" i="6"/>
  <c r="N6" i="6" s="1"/>
  <c r="I6" i="6"/>
  <c r="I17" i="6" s="1"/>
  <c r="E6" i="6"/>
  <c r="E17" i="6" s="1"/>
  <c r="J16" i="7"/>
  <c r="H16" i="7"/>
  <c r="D16" i="7"/>
  <c r="K15" i="7"/>
  <c r="E15" i="7"/>
  <c r="N15" i="7" s="1"/>
  <c r="K12" i="7"/>
  <c r="E12" i="7"/>
  <c r="N12" i="7" s="1"/>
  <c r="N11" i="7"/>
  <c r="P11" i="7" s="1"/>
  <c r="K11" i="7"/>
  <c r="K10" i="7"/>
  <c r="N10" i="7" s="1"/>
  <c r="K9" i="7"/>
  <c r="I9" i="7"/>
  <c r="N9" i="7" s="1"/>
  <c r="N8" i="7"/>
  <c r="P8" i="7" s="1"/>
  <c r="K8" i="7"/>
  <c r="I8" i="7"/>
  <c r="K7" i="7"/>
  <c r="I7" i="7"/>
  <c r="E7" i="7"/>
  <c r="N7" i="7" s="1"/>
  <c r="K6" i="7"/>
  <c r="K16" i="7" s="1"/>
  <c r="I6" i="7"/>
  <c r="I16" i="7" s="1"/>
  <c r="E6" i="7"/>
  <c r="E16" i="7" s="1"/>
  <c r="J27" i="8"/>
  <c r="H27" i="8"/>
  <c r="D27" i="8"/>
  <c r="E26" i="8"/>
  <c r="N26" i="8" s="1"/>
  <c r="E25" i="8"/>
  <c r="N25" i="8" s="1"/>
  <c r="K24" i="8"/>
  <c r="N24" i="8" s="1"/>
  <c r="K23" i="8"/>
  <c r="N23" i="8" s="1"/>
  <c r="K22" i="8"/>
  <c r="N22" i="8" s="1"/>
  <c r="K21" i="8"/>
  <c r="N21" i="8" s="1"/>
  <c r="E21" i="8"/>
  <c r="K20" i="8"/>
  <c r="E20" i="8"/>
  <c r="N20" i="8" s="1"/>
  <c r="N19" i="8"/>
  <c r="P19" i="8" s="1"/>
  <c r="K19" i="8"/>
  <c r="K18" i="8"/>
  <c r="N18" i="8" s="1"/>
  <c r="E18" i="8"/>
  <c r="O17" i="8"/>
  <c r="N17" i="8"/>
  <c r="P17" i="8" s="1"/>
  <c r="K17" i="8"/>
  <c r="N16" i="8"/>
  <c r="O16" i="8" s="1"/>
  <c r="K16" i="8"/>
  <c r="K15" i="8"/>
  <c r="E15" i="8"/>
  <c r="N15" i="8" s="1"/>
  <c r="K14" i="8"/>
  <c r="N14" i="8" s="1"/>
  <c r="E14" i="8"/>
  <c r="K13" i="8"/>
  <c r="E13" i="8"/>
  <c r="N13" i="8" s="1"/>
  <c r="N12" i="8"/>
  <c r="P12" i="8" s="1"/>
  <c r="K12" i="8"/>
  <c r="E12" i="8"/>
  <c r="N11" i="8"/>
  <c r="O11" i="8" s="1"/>
  <c r="K11" i="8"/>
  <c r="O10" i="8"/>
  <c r="N10" i="8"/>
  <c r="P10" i="8" s="1"/>
  <c r="K10" i="8"/>
  <c r="N9" i="8"/>
  <c r="O9" i="8" s="1"/>
  <c r="K9" i="8"/>
  <c r="E9" i="8"/>
  <c r="K8" i="8"/>
  <c r="N8" i="8" s="1"/>
  <c r="E8" i="8"/>
  <c r="K7" i="8"/>
  <c r="N7" i="8" s="1"/>
  <c r="I7" i="8"/>
  <c r="E7" i="8"/>
  <c r="E27" i="8" s="1"/>
  <c r="N6" i="8"/>
  <c r="O6" i="8" s="1"/>
  <c r="I6" i="8"/>
  <c r="I27" i="8" s="1"/>
  <c r="J27" i="9"/>
  <c r="H27" i="9"/>
  <c r="D27" i="9"/>
  <c r="E26" i="9"/>
  <c r="N26" i="9" s="1"/>
  <c r="K25" i="9"/>
  <c r="N25" i="9" s="1"/>
  <c r="K24" i="9"/>
  <c r="N24" i="9" s="1"/>
  <c r="K23" i="9"/>
  <c r="N23" i="9" s="1"/>
  <c r="K22" i="9"/>
  <c r="N22" i="9" s="1"/>
  <c r="E22" i="9"/>
  <c r="K21" i="9"/>
  <c r="N21" i="9" s="1"/>
  <c r="I21" i="9"/>
  <c r="E21" i="9"/>
  <c r="N20" i="9"/>
  <c r="O20" i="9" s="1"/>
  <c r="I20" i="9"/>
  <c r="K19" i="9"/>
  <c r="I19" i="9"/>
  <c r="N19" i="9" s="1"/>
  <c r="K18" i="9"/>
  <c r="N18" i="9" s="1"/>
  <c r="I18" i="9"/>
  <c r="E18" i="9"/>
  <c r="K17" i="9"/>
  <c r="N17" i="9" s="1"/>
  <c r="K16" i="9"/>
  <c r="N16" i="9" s="1"/>
  <c r="I16" i="9"/>
  <c r="N15" i="9"/>
  <c r="O15" i="9" s="1"/>
  <c r="K15" i="9"/>
  <c r="N14" i="9"/>
  <c r="P14" i="9" s="1"/>
  <c r="K14" i="9"/>
  <c r="N13" i="9"/>
  <c r="O13" i="9" s="1"/>
  <c r="K13" i="9"/>
  <c r="I13" i="9"/>
  <c r="E13" i="9"/>
  <c r="K12" i="9"/>
  <c r="I12" i="9"/>
  <c r="N12" i="9" s="1"/>
  <c r="K11" i="9"/>
  <c r="N11" i="9" s="1"/>
  <c r="I11" i="9"/>
  <c r="N10" i="9"/>
  <c r="O10" i="9" s="1"/>
  <c r="K10" i="9"/>
  <c r="I10" i="9"/>
  <c r="K9" i="9"/>
  <c r="N9" i="9" s="1"/>
  <c r="K8" i="9"/>
  <c r="N8" i="9" s="1"/>
  <c r="K7" i="9"/>
  <c r="N7" i="9" s="1"/>
  <c r="I7" i="9"/>
  <c r="I27" i="9" s="1"/>
  <c r="E7" i="9"/>
  <c r="K6" i="9"/>
  <c r="N6" i="9" s="1"/>
  <c r="E6" i="9"/>
  <c r="E27" i="9" s="1"/>
  <c r="J31" i="10"/>
  <c r="H31" i="10"/>
  <c r="D31" i="10"/>
  <c r="K30" i="10"/>
  <c r="N30" i="10" s="1"/>
  <c r="K29" i="10"/>
  <c r="N29" i="10" s="1"/>
  <c r="K28" i="10"/>
  <c r="N28" i="10" s="1"/>
  <c r="K27" i="10"/>
  <c r="N27" i="10" s="1"/>
  <c r="E27" i="10"/>
  <c r="K26" i="10"/>
  <c r="E26" i="10"/>
  <c r="N26" i="10" s="1"/>
  <c r="K25" i="10"/>
  <c r="N25" i="10" s="1"/>
  <c r="K24" i="10"/>
  <c r="N24" i="10" s="1"/>
  <c r="E24" i="10"/>
  <c r="N23" i="10"/>
  <c r="O23" i="10" s="1"/>
  <c r="K23" i="10"/>
  <c r="I23" i="10"/>
  <c r="K22" i="10"/>
  <c r="N22" i="10" s="1"/>
  <c r="I22" i="10"/>
  <c r="P21" i="10"/>
  <c r="N21" i="10"/>
  <c r="O21" i="10" s="1"/>
  <c r="I21" i="10"/>
  <c r="K20" i="10"/>
  <c r="N20" i="10" s="1"/>
  <c r="I20" i="10"/>
  <c r="E20" i="10"/>
  <c r="N19" i="10"/>
  <c r="P19" i="10" s="1"/>
  <c r="K19" i="10"/>
  <c r="N18" i="10"/>
  <c r="O18" i="10" s="1"/>
  <c r="K18" i="10"/>
  <c r="I18" i="10"/>
  <c r="K17" i="10"/>
  <c r="N17" i="10" s="1"/>
  <c r="E17" i="10"/>
  <c r="P16" i="10"/>
  <c r="N16" i="10"/>
  <c r="O16" i="10" s="1"/>
  <c r="K16" i="10"/>
  <c r="K15" i="10"/>
  <c r="N15" i="10" s="1"/>
  <c r="K14" i="10"/>
  <c r="I14" i="10"/>
  <c r="N14" i="10" s="1"/>
  <c r="K13" i="10"/>
  <c r="N13" i="10" s="1"/>
  <c r="E13" i="10"/>
  <c r="N12" i="10"/>
  <c r="P12" i="10" s="1"/>
  <c r="K12" i="10"/>
  <c r="I12" i="10"/>
  <c r="K11" i="10"/>
  <c r="N11" i="10" s="1"/>
  <c r="I11" i="10"/>
  <c r="E11" i="10"/>
  <c r="K10" i="10"/>
  <c r="N10" i="10" s="1"/>
  <c r="I10" i="10"/>
  <c r="E10" i="10"/>
  <c r="K9" i="10"/>
  <c r="N9" i="10" s="1"/>
  <c r="I9" i="10"/>
  <c r="K8" i="10"/>
  <c r="E8" i="10"/>
  <c r="N8" i="10" s="1"/>
  <c r="K7" i="10"/>
  <c r="N7" i="10" s="1"/>
  <c r="I7" i="10"/>
  <c r="N6" i="10"/>
  <c r="K6" i="10"/>
  <c r="K31" i="10" s="1"/>
  <c r="I6" i="10"/>
  <c r="I31" i="10" s="1"/>
  <c r="J33" i="11"/>
  <c r="H33" i="11"/>
  <c r="D33" i="11"/>
  <c r="K32" i="11"/>
  <c r="E32" i="11"/>
  <c r="N32" i="11" s="1"/>
  <c r="K31" i="11"/>
  <c r="N31" i="11" s="1"/>
  <c r="E31" i="11"/>
  <c r="N30" i="11"/>
  <c r="P30" i="11" s="1"/>
  <c r="K30" i="11"/>
  <c r="E30" i="11"/>
  <c r="K29" i="11"/>
  <c r="N29" i="11" s="1"/>
  <c r="E29" i="11"/>
  <c r="K28" i="11"/>
  <c r="N28" i="11" s="1"/>
  <c r="K27" i="11"/>
  <c r="N27" i="11" s="1"/>
  <c r="E27" i="11"/>
  <c r="K26" i="11"/>
  <c r="N26" i="11" s="1"/>
  <c r="E26" i="11"/>
  <c r="N25" i="11"/>
  <c r="P25" i="11" s="1"/>
  <c r="K25" i="11"/>
  <c r="E25" i="11"/>
  <c r="K24" i="11"/>
  <c r="N24" i="11" s="1"/>
  <c r="E24" i="11"/>
  <c r="K23" i="11"/>
  <c r="N23" i="11" s="1"/>
  <c r="E23" i="11"/>
  <c r="K22" i="11"/>
  <c r="N22" i="11" s="1"/>
  <c r="E22" i="11"/>
  <c r="N21" i="11"/>
  <c r="O21" i="11" s="1"/>
  <c r="K21" i="11"/>
  <c r="E21" i="11"/>
  <c r="K20" i="11"/>
  <c r="N20" i="11" s="1"/>
  <c r="K19" i="11"/>
  <c r="N19" i="11" s="1"/>
  <c r="E19" i="11"/>
  <c r="K18" i="11"/>
  <c r="N18" i="11" s="1"/>
  <c r="E18" i="11"/>
  <c r="K17" i="11"/>
  <c r="N17" i="11" s="1"/>
  <c r="E17" i="11"/>
  <c r="N16" i="11"/>
  <c r="O16" i="11" s="1"/>
  <c r="K16" i="11"/>
  <c r="E16" i="11"/>
  <c r="K15" i="11"/>
  <c r="N15" i="11" s="1"/>
  <c r="K14" i="11"/>
  <c r="N14" i="11" s="1"/>
  <c r="E14" i="11"/>
  <c r="K13" i="11"/>
  <c r="N13" i="11" s="1"/>
  <c r="E13" i="11"/>
  <c r="K12" i="11"/>
  <c r="N12" i="11" s="1"/>
  <c r="E12" i="11"/>
  <c r="N11" i="11"/>
  <c r="O11" i="11" s="1"/>
  <c r="K11" i="11"/>
  <c r="E11" i="11"/>
  <c r="K10" i="11"/>
  <c r="N10" i="11" s="1"/>
  <c r="E10" i="11"/>
  <c r="I9" i="11"/>
  <c r="N9" i="11" s="1"/>
  <c r="K8" i="11"/>
  <c r="N8" i="11" s="1"/>
  <c r="I8" i="11"/>
  <c r="I33" i="11" s="1"/>
  <c r="E8" i="11"/>
  <c r="E33" i="11" s="1"/>
  <c r="N7" i="11"/>
  <c r="P7" i="11" s="1"/>
  <c r="K7" i="11"/>
  <c r="N6" i="11"/>
  <c r="O6" i="11" s="1"/>
  <c r="K6" i="11"/>
  <c r="K33" i="11" s="1"/>
  <c r="D8" i="12"/>
  <c r="E7" i="12"/>
  <c r="N7" i="12" s="1"/>
  <c r="E6" i="12"/>
  <c r="E8" i="12" s="1"/>
  <c r="H11" i="15"/>
  <c r="I10" i="15"/>
  <c r="N10" i="15" s="1"/>
  <c r="I9" i="15"/>
  <c r="N9" i="15" s="1"/>
  <c r="I8" i="15"/>
  <c r="N8" i="15" s="1"/>
  <c r="I7" i="15"/>
  <c r="N7" i="15" s="1"/>
  <c r="I6" i="15"/>
  <c r="I11" i="15" s="1"/>
  <c r="P7" i="10" l="1"/>
  <c r="O7" i="10"/>
  <c r="P14" i="10"/>
  <c r="O14" i="10"/>
  <c r="P29" i="10"/>
  <c r="O29" i="10"/>
  <c r="P11" i="9"/>
  <c r="O11" i="9"/>
  <c r="P18" i="9"/>
  <c r="O18" i="9"/>
  <c r="P24" i="8"/>
  <c r="O24" i="8"/>
  <c r="P7" i="6"/>
  <c r="O7" i="6"/>
  <c r="P15" i="6"/>
  <c r="O15" i="6"/>
  <c r="N39" i="5"/>
  <c r="P6" i="5"/>
  <c r="O6" i="5"/>
  <c r="P15" i="5"/>
  <c r="O15" i="5"/>
  <c r="P37" i="5"/>
  <c r="O37" i="5"/>
  <c r="P6" i="4"/>
  <c r="O6" i="4"/>
  <c r="P21" i="4"/>
  <c r="O21" i="4"/>
  <c r="O15" i="1"/>
  <c r="N15" i="1"/>
  <c r="O32" i="1"/>
  <c r="N32" i="1"/>
  <c r="P13" i="11"/>
  <c r="O13" i="11"/>
  <c r="P29" i="11"/>
  <c r="O29" i="11"/>
  <c r="P8" i="10"/>
  <c r="O8" i="10"/>
  <c r="P24" i="10"/>
  <c r="O24" i="10"/>
  <c r="P30" i="10"/>
  <c r="O30" i="10"/>
  <c r="P7" i="9"/>
  <c r="O7" i="9"/>
  <c r="P12" i="9"/>
  <c r="O12" i="9"/>
  <c r="P19" i="9"/>
  <c r="O19" i="9"/>
  <c r="P22" i="9"/>
  <c r="O22" i="9"/>
  <c r="P25" i="8"/>
  <c r="O25" i="8"/>
  <c r="O7" i="7"/>
  <c r="P7" i="7"/>
  <c r="P10" i="7"/>
  <c r="O10" i="7"/>
  <c r="P12" i="5"/>
  <c r="O12" i="5"/>
  <c r="P19" i="5"/>
  <c r="O19" i="5"/>
  <c r="P22" i="5"/>
  <c r="O22" i="5"/>
  <c r="P26" i="5"/>
  <c r="O26" i="5"/>
  <c r="P7" i="4"/>
  <c r="O7" i="4"/>
  <c r="P10" i="4"/>
  <c r="O10" i="4"/>
  <c r="P16" i="4"/>
  <c r="O16" i="4"/>
  <c r="O35" i="1"/>
  <c r="N35" i="1"/>
  <c r="P8" i="15"/>
  <c r="O8" i="15"/>
  <c r="P10" i="11"/>
  <c r="O10" i="11"/>
  <c r="P11" i="10"/>
  <c r="O11" i="10"/>
  <c r="P15" i="10"/>
  <c r="O15" i="10"/>
  <c r="P25" i="10"/>
  <c r="O25" i="10"/>
  <c r="P8" i="9"/>
  <c r="O8" i="9"/>
  <c r="P23" i="9"/>
  <c r="O23" i="9"/>
  <c r="P20" i="8"/>
  <c r="O20" i="8"/>
  <c r="P26" i="8"/>
  <c r="O26" i="8"/>
  <c r="P8" i="6"/>
  <c r="O8" i="6"/>
  <c r="P7" i="5"/>
  <c r="O7" i="5"/>
  <c r="P9" i="5"/>
  <c r="O9" i="5"/>
  <c r="P16" i="5"/>
  <c r="O16" i="5"/>
  <c r="P13" i="4"/>
  <c r="O13" i="4"/>
  <c r="P9" i="11"/>
  <c r="O9" i="11"/>
  <c r="O9" i="15"/>
  <c r="P9" i="15"/>
  <c r="P14" i="11"/>
  <c r="O14" i="11"/>
  <c r="P18" i="11"/>
  <c r="O18" i="11"/>
  <c r="P22" i="11"/>
  <c r="O22" i="11"/>
  <c r="P26" i="10"/>
  <c r="O26" i="10"/>
  <c r="P9" i="9"/>
  <c r="O9" i="9"/>
  <c r="P24" i="9"/>
  <c r="O24" i="9"/>
  <c r="P13" i="8"/>
  <c r="O13" i="8"/>
  <c r="P12" i="6"/>
  <c r="O12" i="6"/>
  <c r="P13" i="5"/>
  <c r="O13" i="5"/>
  <c r="P20" i="5"/>
  <c r="O20" i="5"/>
  <c r="P27" i="5"/>
  <c r="O27" i="5"/>
  <c r="P19" i="4"/>
  <c r="O19" i="4"/>
  <c r="P22" i="4"/>
  <c r="O22" i="4"/>
  <c r="P37" i="4"/>
  <c r="O37" i="4"/>
  <c r="O36" i="1"/>
  <c r="N36" i="1"/>
  <c r="O47" i="1"/>
  <c r="N47" i="1"/>
  <c r="O50" i="1"/>
  <c r="N50" i="1"/>
  <c r="P7" i="15"/>
  <c r="O7" i="15"/>
  <c r="P17" i="11"/>
  <c r="O17" i="11"/>
  <c r="P15" i="11"/>
  <c r="O15" i="11"/>
  <c r="P26" i="11"/>
  <c r="O26" i="11"/>
  <c r="P9" i="10"/>
  <c r="O9" i="10"/>
  <c r="P22" i="10"/>
  <c r="O22" i="10"/>
  <c r="P16" i="9"/>
  <c r="O16" i="9"/>
  <c r="P25" i="9"/>
  <c r="O25" i="9"/>
  <c r="P12" i="7"/>
  <c r="O12" i="7"/>
  <c r="P17" i="5"/>
  <c r="O17" i="5"/>
  <c r="P23" i="5"/>
  <c r="O23" i="5"/>
  <c r="P31" i="5"/>
  <c r="O31" i="5"/>
  <c r="P14" i="4"/>
  <c r="O14" i="4"/>
  <c r="O41" i="1"/>
  <c r="N41" i="1"/>
  <c r="P10" i="15"/>
  <c r="O10" i="15"/>
  <c r="P19" i="11"/>
  <c r="O19" i="11"/>
  <c r="P23" i="11"/>
  <c r="O23" i="11"/>
  <c r="P17" i="9"/>
  <c r="O17" i="9"/>
  <c r="P26" i="9"/>
  <c r="O26" i="9"/>
  <c r="P7" i="8"/>
  <c r="O7" i="8"/>
  <c r="P21" i="8"/>
  <c r="O21" i="8"/>
  <c r="P6" i="6"/>
  <c r="O6" i="6"/>
  <c r="N17" i="6"/>
  <c r="P35" i="5"/>
  <c r="O35" i="5"/>
  <c r="P9" i="4"/>
  <c r="O9" i="4"/>
  <c r="P20" i="4"/>
  <c r="O20" i="4"/>
  <c r="O28" i="1"/>
  <c r="N28" i="1"/>
  <c r="P20" i="11"/>
  <c r="O20" i="11"/>
  <c r="P27" i="11"/>
  <c r="O27" i="11"/>
  <c r="P31" i="11"/>
  <c r="O31" i="11"/>
  <c r="N31" i="10"/>
  <c r="P27" i="10"/>
  <c r="O27" i="10"/>
  <c r="P6" i="9"/>
  <c r="O6" i="9"/>
  <c r="N27" i="9"/>
  <c r="P14" i="8"/>
  <c r="O14" i="8"/>
  <c r="P22" i="8"/>
  <c r="O22" i="8"/>
  <c r="P15" i="7"/>
  <c r="O15" i="7"/>
  <c r="P10" i="6"/>
  <c r="O10" i="6"/>
  <c r="P14" i="6"/>
  <c r="O14" i="6"/>
  <c r="P14" i="5"/>
  <c r="O14" i="5"/>
  <c r="P28" i="5"/>
  <c r="O28" i="5"/>
  <c r="O17" i="1"/>
  <c r="N17" i="1"/>
  <c r="O20" i="1"/>
  <c r="N20" i="1"/>
  <c r="P7" i="12"/>
  <c r="O7" i="12"/>
  <c r="P8" i="11"/>
  <c r="O8" i="11"/>
  <c r="P12" i="11"/>
  <c r="O12" i="11"/>
  <c r="P24" i="11"/>
  <c r="O24" i="11"/>
  <c r="P28" i="11"/>
  <c r="O28" i="11"/>
  <c r="P32" i="11"/>
  <c r="O32" i="11"/>
  <c r="P10" i="10"/>
  <c r="O10" i="10"/>
  <c r="P13" i="10"/>
  <c r="O13" i="10"/>
  <c r="P17" i="10"/>
  <c r="O17" i="10"/>
  <c r="P20" i="10"/>
  <c r="O20" i="10"/>
  <c r="P28" i="10"/>
  <c r="O28" i="10"/>
  <c r="P21" i="9"/>
  <c r="O21" i="9"/>
  <c r="P8" i="8"/>
  <c r="O8" i="8"/>
  <c r="P15" i="8"/>
  <c r="O15" i="8"/>
  <c r="P18" i="8"/>
  <c r="O18" i="8"/>
  <c r="P23" i="8"/>
  <c r="O23" i="8"/>
  <c r="P9" i="7"/>
  <c r="O9" i="7"/>
  <c r="P18" i="5"/>
  <c r="O18" i="5"/>
  <c r="P25" i="5"/>
  <c r="O25" i="5"/>
  <c r="P33" i="5"/>
  <c r="O33" i="5"/>
  <c r="P12" i="4"/>
  <c r="O12" i="4"/>
  <c r="P15" i="4"/>
  <c r="O15" i="4"/>
  <c r="P24" i="4"/>
  <c r="O24" i="4"/>
  <c r="O11" i="1"/>
  <c r="N11" i="1"/>
  <c r="O25" i="1"/>
  <c r="N25" i="1"/>
  <c r="P6" i="11"/>
  <c r="P11" i="11"/>
  <c r="P16" i="11"/>
  <c r="P21" i="11"/>
  <c r="P18" i="10"/>
  <c r="P23" i="10"/>
  <c r="P10" i="9"/>
  <c r="P13" i="9"/>
  <c r="P15" i="9"/>
  <c r="P20" i="9"/>
  <c r="P6" i="8"/>
  <c r="P9" i="8"/>
  <c r="P11" i="8"/>
  <c r="P16" i="8"/>
  <c r="N6" i="7"/>
  <c r="K17" i="6"/>
  <c r="P10" i="5"/>
  <c r="P21" i="5"/>
  <c r="P24" i="5"/>
  <c r="P29" i="5"/>
  <c r="P34" i="5"/>
  <c r="P36" i="5"/>
  <c r="P38" i="5"/>
  <c r="P8" i="4"/>
  <c r="P11" i="4"/>
  <c r="N17" i="4"/>
  <c r="O36" i="4"/>
  <c r="K38" i="4"/>
  <c r="O19" i="1"/>
  <c r="N19" i="1"/>
  <c r="O29" i="1"/>
  <c r="O39" i="1"/>
  <c r="O53" i="1"/>
  <c r="O72" i="1"/>
  <c r="N72" i="1"/>
  <c r="O88" i="1"/>
  <c r="N88" i="1"/>
  <c r="O101" i="1"/>
  <c r="N101" i="1"/>
  <c r="O103" i="1"/>
  <c r="N103" i="1"/>
  <c r="O122" i="1"/>
  <c r="N122" i="1"/>
  <c r="O151" i="1"/>
  <c r="N151" i="1"/>
  <c r="O188" i="1"/>
  <c r="N188" i="1"/>
  <c r="N6" i="15"/>
  <c r="N6" i="12"/>
  <c r="E31" i="10"/>
  <c r="K27" i="9"/>
  <c r="K27" i="8"/>
  <c r="O11" i="7"/>
  <c r="O9" i="6"/>
  <c r="O16" i="6"/>
  <c r="P26" i="4"/>
  <c r="O26" i="4"/>
  <c r="O29" i="4"/>
  <c r="O60" i="1"/>
  <c r="N60" i="1"/>
  <c r="O68" i="1"/>
  <c r="N68" i="1"/>
  <c r="O83" i="1"/>
  <c r="N83" i="1"/>
  <c r="O94" i="1"/>
  <c r="N94" i="1"/>
  <c r="O104" i="1"/>
  <c r="N104" i="1"/>
  <c r="O152" i="1"/>
  <c r="N152" i="1"/>
  <c r="O172" i="1"/>
  <c r="N172" i="1"/>
  <c r="O189" i="1"/>
  <c r="N189" i="1"/>
  <c r="N27" i="8"/>
  <c r="O34" i="4"/>
  <c r="H193" i="1"/>
  <c r="N14" i="1"/>
  <c r="O34" i="1"/>
  <c r="N42" i="1"/>
  <c r="N44" i="1"/>
  <c r="O46" i="1"/>
  <c r="O48" i="1"/>
  <c r="N62" i="1"/>
  <c r="O62" i="1"/>
  <c r="O70" i="1"/>
  <c r="O105" i="1"/>
  <c r="N105" i="1"/>
  <c r="O153" i="1"/>
  <c r="N153" i="1"/>
  <c r="O173" i="1"/>
  <c r="N173" i="1"/>
  <c r="O190" i="1"/>
  <c r="N190" i="1"/>
  <c r="O7" i="11"/>
  <c r="O33" i="11" s="1"/>
  <c r="O25" i="11"/>
  <c r="O30" i="11"/>
  <c r="O6" i="10"/>
  <c r="O12" i="10"/>
  <c r="O19" i="10"/>
  <c r="O14" i="9"/>
  <c r="M6" i="1"/>
  <c r="J193" i="1"/>
  <c r="M16" i="1"/>
  <c r="O38" i="1"/>
  <c r="N38" i="1"/>
  <c r="O71" i="1"/>
  <c r="N71" i="1"/>
  <c r="N73" i="1"/>
  <c r="O81" i="1"/>
  <c r="N81" i="1"/>
  <c r="O97" i="1"/>
  <c r="N97" i="1"/>
  <c r="O106" i="1"/>
  <c r="N106" i="1"/>
  <c r="O139" i="1"/>
  <c r="N139" i="1"/>
  <c r="O146" i="1"/>
  <c r="N146" i="1"/>
  <c r="O154" i="1"/>
  <c r="N154" i="1"/>
  <c r="O167" i="1"/>
  <c r="N167" i="1"/>
  <c r="O191" i="1"/>
  <c r="N191" i="1"/>
  <c r="P6" i="10"/>
  <c r="P31" i="10" s="1"/>
  <c r="O12" i="8"/>
  <c r="O27" i="8" s="1"/>
  <c r="O19" i="8"/>
  <c r="O8" i="7"/>
  <c r="O11" i="6"/>
  <c r="O13" i="6"/>
  <c r="O8" i="5"/>
  <c r="O11" i="5"/>
  <c r="O30" i="5"/>
  <c r="O32" i="5"/>
  <c r="O49" i="1"/>
  <c r="N49" i="1"/>
  <c r="N54" i="1"/>
  <c r="M63" i="1"/>
  <c r="O79" i="1"/>
  <c r="N79" i="1"/>
  <c r="O82" i="1"/>
  <c r="N82" i="1"/>
  <c r="O89" i="1"/>
  <c r="N89" i="1"/>
  <c r="O92" i="1"/>
  <c r="N92" i="1"/>
  <c r="O107" i="1"/>
  <c r="N107" i="1"/>
  <c r="O147" i="1"/>
  <c r="N147" i="1"/>
  <c r="O155" i="1"/>
  <c r="N155" i="1"/>
  <c r="O168" i="1"/>
  <c r="N168" i="1"/>
  <c r="O192" i="1"/>
  <c r="N192" i="1"/>
  <c r="N33" i="11"/>
  <c r="O33" i="4"/>
  <c r="O35" i="4"/>
  <c r="N8" i="1"/>
  <c r="N12" i="1"/>
  <c r="N18" i="1"/>
  <c r="N22" i="1"/>
  <c r="N24" i="1"/>
  <c r="O57" i="1"/>
  <c r="N57" i="1"/>
  <c r="N61" i="1"/>
  <c r="O74" i="1"/>
  <c r="N74" i="1"/>
  <c r="O85" i="1"/>
  <c r="N85" i="1"/>
  <c r="O98" i="1"/>
  <c r="N98" i="1"/>
  <c r="O114" i="1"/>
  <c r="N114" i="1"/>
  <c r="O120" i="1"/>
  <c r="N120" i="1"/>
  <c r="O148" i="1"/>
  <c r="N148" i="1"/>
  <c r="O156" i="1"/>
  <c r="N156" i="1"/>
  <c r="O162" i="1"/>
  <c r="N162" i="1"/>
  <c r="O176" i="1"/>
  <c r="N176" i="1"/>
  <c r="O185" i="1"/>
  <c r="N185" i="1"/>
  <c r="K39" i="5"/>
  <c r="D193" i="1"/>
  <c r="O33" i="1"/>
  <c r="O43" i="1"/>
  <c r="O45" i="1"/>
  <c r="O52" i="1"/>
  <c r="N52" i="1"/>
  <c r="O66" i="1"/>
  <c r="N66" i="1"/>
  <c r="N69" i="1"/>
  <c r="O90" i="1"/>
  <c r="N90" i="1"/>
  <c r="O99" i="1"/>
  <c r="N99" i="1"/>
  <c r="O108" i="1"/>
  <c r="N108" i="1"/>
  <c r="O121" i="1"/>
  <c r="N121" i="1"/>
  <c r="O149" i="1"/>
  <c r="N149" i="1"/>
  <c r="O157" i="1"/>
  <c r="N157" i="1"/>
  <c r="O163" i="1"/>
  <c r="N163" i="1"/>
  <c r="O186" i="1"/>
  <c r="N186" i="1"/>
  <c r="O18" i="4"/>
  <c r="P25" i="4"/>
  <c r="P28" i="4"/>
  <c r="M27" i="1"/>
  <c r="N55" i="1"/>
  <c r="M77" i="1"/>
  <c r="O91" i="1"/>
  <c r="N91" i="1"/>
  <c r="O100" i="1"/>
  <c r="N100" i="1"/>
  <c r="O115" i="1"/>
  <c r="N115" i="1"/>
  <c r="O150" i="1"/>
  <c r="N150" i="1"/>
  <c r="O158" i="1"/>
  <c r="N158" i="1"/>
  <c r="O181" i="1"/>
  <c r="N181" i="1"/>
  <c r="O187" i="1"/>
  <c r="N187" i="1"/>
  <c r="O76" i="1"/>
  <c r="O84" i="1"/>
  <c r="O87" i="1"/>
  <c r="O96" i="1"/>
  <c r="O110" i="1"/>
  <c r="O112" i="1"/>
  <c r="O117" i="1"/>
  <c r="N111" i="1"/>
  <c r="N113" i="1"/>
  <c r="N118" i="1"/>
  <c r="N137" i="1"/>
  <c r="N161" i="1"/>
  <c r="N166" i="1"/>
  <c r="N171" i="1"/>
  <c r="N184" i="1"/>
  <c r="M193" i="1" l="1"/>
  <c r="N16" i="7"/>
  <c r="P6" i="7"/>
  <c r="P16" i="7" s="1"/>
  <c r="O6" i="7"/>
  <c r="O16" i="7" s="1"/>
  <c r="O17" i="6"/>
  <c r="P38" i="4"/>
  <c r="A1" i="2" s="1"/>
  <c r="O6" i="1"/>
  <c r="N6" i="1"/>
  <c r="P17" i="6"/>
  <c r="O77" i="1"/>
  <c r="N77" i="1"/>
  <c r="O63" i="1"/>
  <c r="N63" i="1"/>
  <c r="P27" i="8"/>
  <c r="O27" i="9"/>
  <c r="N27" i="1"/>
  <c r="O27" i="1"/>
  <c r="O31" i="10"/>
  <c r="P17" i="4"/>
  <c r="O17" i="4"/>
  <c r="O38" i="4" s="1"/>
  <c r="P27" i="9"/>
  <c r="O39" i="5"/>
  <c r="P6" i="12"/>
  <c r="P8" i="12" s="1"/>
  <c r="N8" i="12"/>
  <c r="O6" i="12"/>
  <c r="O8" i="12" s="1"/>
  <c r="P33" i="11"/>
  <c r="N38" i="4"/>
  <c r="P39" i="5"/>
  <c r="N16" i="1"/>
  <c r="O16" i="1"/>
  <c r="N11" i="15"/>
  <c r="P6" i="15"/>
  <c r="P11" i="15" s="1"/>
  <c r="O6" i="15"/>
  <c r="O11" i="15" s="1"/>
  <c r="O193" i="1" l="1"/>
  <c r="N193" i="1"/>
</calcChain>
</file>

<file path=xl/sharedStrings.xml><?xml version="1.0" encoding="utf-8"?>
<sst xmlns="http://schemas.openxmlformats.org/spreadsheetml/2006/main" count="660" uniqueCount="203">
  <si>
    <t>2022年建宁县农业生产社会化服务补助资金分配表</t>
  </si>
  <si>
    <t>服务主体：                                服务地点所在村：                                                  单位：亩、元</t>
  </si>
  <si>
    <t>序号</t>
  </si>
  <si>
    <t>服务  对象</t>
  </si>
  <si>
    <t>补助环节</t>
  </si>
  <si>
    <t>金额</t>
  </si>
  <si>
    <t>农户补助帐号</t>
  </si>
  <si>
    <t>耕</t>
  </si>
  <si>
    <t>种</t>
  </si>
  <si>
    <t>防</t>
  </si>
  <si>
    <t>收</t>
  </si>
  <si>
    <t>全程</t>
  </si>
  <si>
    <t>合计</t>
  </si>
  <si>
    <t>农户</t>
  </si>
  <si>
    <t>服务主体</t>
  </si>
  <si>
    <t>面积</t>
  </si>
  <si>
    <t>标准</t>
  </si>
  <si>
    <t>丁寿民</t>
  </si>
  <si>
    <t>郑杭兴</t>
  </si>
  <si>
    <t>谢洪秀</t>
  </si>
  <si>
    <t>韩忠明</t>
  </si>
  <si>
    <t>曾胜龙</t>
  </si>
  <si>
    <t>何盛强</t>
  </si>
  <si>
    <t>董家良</t>
  </si>
  <si>
    <t>徐小宏</t>
  </si>
  <si>
    <t>徐小辉</t>
  </si>
  <si>
    <t>刘文龙</t>
  </si>
  <si>
    <t>李志强</t>
  </si>
  <si>
    <t>练桂祥</t>
  </si>
  <si>
    <t>练印才</t>
  </si>
  <si>
    <t>黄贵明</t>
  </si>
  <si>
    <t>黄世章</t>
  </si>
  <si>
    <t>俞生金</t>
  </si>
  <si>
    <t>俞小金</t>
  </si>
  <si>
    <t>徐龙贵</t>
  </si>
  <si>
    <t>徐龙华</t>
  </si>
  <si>
    <t>黄增泵</t>
  </si>
  <si>
    <t>陈国富</t>
  </si>
  <si>
    <t>邹原盛</t>
  </si>
  <si>
    <t>刘彬</t>
  </si>
  <si>
    <t>练永飞</t>
  </si>
  <si>
    <t>张建梅</t>
  </si>
  <si>
    <t>张能君</t>
  </si>
  <si>
    <t>张木龙</t>
  </si>
  <si>
    <t>张美莲</t>
  </si>
  <si>
    <t>王淑娥</t>
  </si>
  <si>
    <t>刘河清</t>
  </si>
  <si>
    <t>练贵福</t>
  </si>
  <si>
    <t>张长富</t>
  </si>
  <si>
    <t>张春铭</t>
  </si>
  <si>
    <t>雷小凤</t>
  </si>
  <si>
    <t>杨日高</t>
  </si>
  <si>
    <t>廖美文</t>
  </si>
  <si>
    <t>刘仕汗</t>
  </si>
  <si>
    <t>梁启雨</t>
  </si>
  <si>
    <t>杨日明</t>
  </si>
  <si>
    <t>虞国福</t>
  </si>
  <si>
    <t>梁启明</t>
  </si>
  <si>
    <t>许民生</t>
  </si>
  <si>
    <t>吴小茂</t>
  </si>
  <si>
    <t>吴朝莲</t>
  </si>
  <si>
    <t>吴荣鑫</t>
  </si>
  <si>
    <t>刘水兰</t>
  </si>
  <si>
    <t>梁志荣</t>
  </si>
  <si>
    <t>张爱兰</t>
  </si>
  <si>
    <t>廖海环</t>
  </si>
  <si>
    <t>许明生</t>
  </si>
  <si>
    <t>吴朝良</t>
  </si>
  <si>
    <t>朱建辉</t>
  </si>
  <si>
    <t>许国民</t>
  </si>
  <si>
    <t>廖志献</t>
  </si>
  <si>
    <t>曾百花</t>
  </si>
  <si>
    <t>吴德荣</t>
  </si>
  <si>
    <t>廖小莲</t>
  </si>
  <si>
    <t>吴盛民</t>
  </si>
  <si>
    <t>何小女</t>
  </si>
  <si>
    <t>廖华斌</t>
  </si>
  <si>
    <t>刘书贵</t>
  </si>
  <si>
    <t>黄连胜</t>
  </si>
  <si>
    <t>吴朝国</t>
  </si>
  <si>
    <t>李以平</t>
  </si>
  <si>
    <t>李以福</t>
  </si>
  <si>
    <t>黄淑清</t>
  </si>
  <si>
    <t>梁启安</t>
  </si>
  <si>
    <t>陈秋英</t>
  </si>
  <si>
    <t>吴朝文</t>
  </si>
  <si>
    <t>李以超</t>
  </si>
  <si>
    <t>高松发</t>
  </si>
  <si>
    <t>吴小冬</t>
  </si>
  <si>
    <t>陈系华</t>
  </si>
  <si>
    <t>李大银</t>
  </si>
  <si>
    <t>吴盛林</t>
  </si>
  <si>
    <t>梁培荣</t>
  </si>
  <si>
    <t>梁孙策</t>
  </si>
  <si>
    <t>何聪娥</t>
  </si>
  <si>
    <t>吴国华</t>
  </si>
  <si>
    <t>李桂妹</t>
  </si>
  <si>
    <t>张昌财</t>
  </si>
  <si>
    <t>吴国铤</t>
  </si>
  <si>
    <t>张龙仔</t>
  </si>
  <si>
    <t>张小龙</t>
  </si>
  <si>
    <t>薛忠</t>
  </si>
  <si>
    <t>黄建闽</t>
  </si>
  <si>
    <t>吴国良</t>
  </si>
  <si>
    <t>吴国明</t>
  </si>
  <si>
    <t>吴国荣</t>
  </si>
  <si>
    <t>陈绍建</t>
  </si>
  <si>
    <t>高印秀</t>
  </si>
  <si>
    <t>廖春梅</t>
  </si>
  <si>
    <t>张昌才</t>
  </si>
  <si>
    <t>陈绍金</t>
  </si>
  <si>
    <t>吴永普</t>
  </si>
  <si>
    <t>梁安宁</t>
  </si>
  <si>
    <t>丁联民</t>
  </si>
  <si>
    <t>张志勇</t>
  </si>
  <si>
    <t>吴国胜</t>
  </si>
  <si>
    <t>丁桂珠</t>
  </si>
  <si>
    <t>薛忠民</t>
  </si>
  <si>
    <t>丁连辉</t>
  </si>
  <si>
    <t>张建明</t>
  </si>
  <si>
    <t>崔辉明</t>
  </si>
  <si>
    <t>崔辉新</t>
  </si>
  <si>
    <t>崔辉文</t>
  </si>
  <si>
    <t>张连明</t>
  </si>
  <si>
    <t>罗文祥</t>
  </si>
  <si>
    <t>周学义</t>
  </si>
  <si>
    <t>曾永泉</t>
  </si>
  <si>
    <t>俞菊莲</t>
  </si>
  <si>
    <t>李福生</t>
  </si>
  <si>
    <t>聂旭柏</t>
  </si>
  <si>
    <t>聂金明</t>
  </si>
  <si>
    <t>聂金辉</t>
  </si>
  <si>
    <t>李志良</t>
  </si>
  <si>
    <t>聂高栋</t>
  </si>
  <si>
    <t>聂书聪</t>
  </si>
  <si>
    <t>丁德女</t>
  </si>
  <si>
    <t>谢秀龙</t>
  </si>
  <si>
    <t>吴月琴</t>
  </si>
  <si>
    <t>曾才佑</t>
  </si>
  <si>
    <t>谢水发</t>
  </si>
  <si>
    <t>余发根</t>
  </si>
  <si>
    <t>李和平</t>
  </si>
  <si>
    <t>游茂世</t>
  </si>
  <si>
    <t>谢毕生</t>
  </si>
  <si>
    <t>钟华英</t>
  </si>
  <si>
    <t>谢德盛</t>
  </si>
  <si>
    <t>李寿平</t>
  </si>
  <si>
    <t>谢德山</t>
  </si>
  <si>
    <t>谢仕才</t>
  </si>
  <si>
    <t>谢焕义</t>
  </si>
  <si>
    <t>李小平</t>
  </si>
  <si>
    <t>谢水强</t>
  </si>
  <si>
    <t>李民根</t>
  </si>
  <si>
    <t>谢有生</t>
  </si>
  <si>
    <t>宁仕良</t>
  </si>
  <si>
    <t>谢登文</t>
  </si>
  <si>
    <t>李丕建</t>
  </si>
  <si>
    <t>李茂明</t>
  </si>
  <si>
    <t>朱建英</t>
  </si>
  <si>
    <t>李茂辉</t>
  </si>
  <si>
    <t>李丕份</t>
  </si>
  <si>
    <t>谢春福</t>
  </si>
  <si>
    <t>谢仕良</t>
  </si>
  <si>
    <t>谢金发</t>
  </si>
  <si>
    <t>何小强</t>
  </si>
  <si>
    <t>廖民根</t>
  </si>
  <si>
    <t>李国荣</t>
  </si>
  <si>
    <t>谢海船</t>
  </si>
  <si>
    <t>李永贵</t>
  </si>
  <si>
    <t>李祥鑫</t>
  </si>
  <si>
    <t>兰才金</t>
  </si>
  <si>
    <t>傅月连</t>
  </si>
  <si>
    <t>唐勇</t>
  </si>
  <si>
    <t>黄亚良</t>
  </si>
  <si>
    <t>邓德泉</t>
  </si>
  <si>
    <t>万才有</t>
  </si>
  <si>
    <t>孔金良</t>
  </si>
  <si>
    <t>聂秋桂</t>
  </si>
  <si>
    <t>朱小华</t>
  </si>
  <si>
    <t>孔占甫</t>
  </si>
  <si>
    <t>孔银良</t>
  </si>
  <si>
    <t>聂水祥</t>
  </si>
  <si>
    <t>黄旭</t>
  </si>
  <si>
    <t>刘冬进</t>
  </si>
  <si>
    <t>孔华良</t>
  </si>
  <si>
    <t>张春明</t>
  </si>
  <si>
    <t>黄声光</t>
  </si>
  <si>
    <t>吴朝栋</t>
  </si>
  <si>
    <t>吴九根</t>
  </si>
  <si>
    <t>聂国森</t>
  </si>
  <si>
    <t>张光平</t>
  </si>
  <si>
    <t>万才文</t>
  </si>
  <si>
    <t>杨春明</t>
  </si>
  <si>
    <t>张祖根</t>
  </si>
  <si>
    <t>范粟明</t>
  </si>
  <si>
    <t>胡树山</t>
  </si>
  <si>
    <t>张光炎</t>
  </si>
  <si>
    <t>黄志松</t>
  </si>
  <si>
    <t>聂常娥</t>
  </si>
  <si>
    <t>余庆容</t>
  </si>
  <si>
    <t>杨春仁</t>
  </si>
  <si>
    <t>范勇祥</t>
  </si>
  <si>
    <t>刘花兰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</si>
</sst>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_ "/>
  </numFmts>
  <fonts count="6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4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 wrapText="1"/>
    </xf>
    <xf numFmtId="178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178" fontId="0" fillId="0" borderId="0" xfId="0" applyNumberFormat="1" applyBorder="1">
      <alignment vertical="center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workbookViewId="0">
      <selection activeCell="Q6" sqref="Q6:Q10"/>
    </sheetView>
  </sheetViews>
  <sheetFormatPr defaultColWidth="9" defaultRowHeight="13.5" x14ac:dyDescent="0.15"/>
  <cols>
    <col min="1" max="2" width="5.875" style="2" customWidth="1"/>
    <col min="3" max="3" width="7.875" style="2" customWidth="1"/>
    <col min="4" max="4" width="6.125" style="2" customWidth="1"/>
    <col min="5" max="5" width="7.5" style="2" customWidth="1"/>
    <col min="6" max="6" width="4.375" style="2" customWidth="1"/>
    <col min="7" max="7" width="4" style="2" customWidth="1"/>
    <col min="8" max="9" width="7.625" style="2" customWidth="1"/>
    <col min="10" max="10" width="9.875" style="2" customWidth="1"/>
    <col min="11" max="11" width="12" style="2" customWidth="1"/>
    <col min="12" max="13" width="5.375" style="2" customWidth="1"/>
    <col min="14" max="14" width="13.125" style="2" customWidth="1"/>
    <col min="15" max="15" width="13.625" style="2" customWidth="1"/>
    <col min="16" max="16" width="11.5" style="2" customWidth="1"/>
    <col min="17" max="17" width="25.125" style="3" customWidth="1"/>
    <col min="18" max="16384" width="9" style="2"/>
  </cols>
  <sheetData>
    <row r="1" spans="1:17" ht="37.5" customHeight="1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27" customHeight="1" x14ac:dyDescent="0.1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ht="18.75" x14ac:dyDescent="0.15">
      <c r="A3" s="18" t="s">
        <v>2</v>
      </c>
      <c r="B3" s="4"/>
      <c r="C3" s="18" t="s">
        <v>3</v>
      </c>
      <c r="D3" s="17" t="s">
        <v>4</v>
      </c>
      <c r="E3" s="17"/>
      <c r="F3" s="17"/>
      <c r="G3" s="17"/>
      <c r="H3" s="17"/>
      <c r="I3" s="17"/>
      <c r="J3" s="17"/>
      <c r="K3" s="17"/>
      <c r="L3" s="17"/>
      <c r="M3" s="17"/>
      <c r="N3" s="17" t="s">
        <v>5</v>
      </c>
      <c r="O3" s="17"/>
      <c r="P3" s="17"/>
      <c r="Q3" s="17" t="s">
        <v>6</v>
      </c>
    </row>
    <row r="4" spans="1:17" ht="18.75" x14ac:dyDescent="0.15">
      <c r="A4" s="18"/>
      <c r="B4" s="4"/>
      <c r="C4" s="18"/>
      <c r="D4" s="17" t="s">
        <v>7</v>
      </c>
      <c r="E4" s="17"/>
      <c r="F4" s="17" t="s">
        <v>8</v>
      </c>
      <c r="G4" s="17"/>
      <c r="H4" s="17" t="s">
        <v>9</v>
      </c>
      <c r="I4" s="17"/>
      <c r="J4" s="17" t="s">
        <v>10</v>
      </c>
      <c r="K4" s="17"/>
      <c r="L4" s="17" t="s">
        <v>11</v>
      </c>
      <c r="M4" s="17"/>
      <c r="N4" s="17" t="s">
        <v>12</v>
      </c>
      <c r="O4" s="17" t="s">
        <v>13</v>
      </c>
      <c r="P4" s="18" t="s">
        <v>14</v>
      </c>
      <c r="Q4" s="17"/>
    </row>
    <row r="5" spans="1:17" ht="37.5" x14ac:dyDescent="0.15">
      <c r="A5" s="18"/>
      <c r="B5" s="4"/>
      <c r="C5" s="18"/>
      <c r="D5" s="5" t="s">
        <v>15</v>
      </c>
      <c r="E5" s="5" t="s">
        <v>16</v>
      </c>
      <c r="F5" s="4" t="s">
        <v>15</v>
      </c>
      <c r="G5" s="4" t="s">
        <v>16</v>
      </c>
      <c r="H5" s="5" t="s">
        <v>15</v>
      </c>
      <c r="I5" s="5" t="s">
        <v>16</v>
      </c>
      <c r="J5" s="5" t="s">
        <v>15</v>
      </c>
      <c r="K5" s="5" t="s">
        <v>16</v>
      </c>
      <c r="L5" s="5" t="s">
        <v>15</v>
      </c>
      <c r="M5" s="5" t="s">
        <v>16</v>
      </c>
      <c r="N5" s="17"/>
      <c r="O5" s="17"/>
      <c r="P5" s="18"/>
      <c r="Q5" s="17"/>
    </row>
    <row r="6" spans="1:17" ht="26.1" customHeight="1" x14ac:dyDescent="0.15">
      <c r="A6" s="5">
        <v>129</v>
      </c>
      <c r="B6" s="5">
        <v>1</v>
      </c>
      <c r="C6" s="10" t="s">
        <v>17</v>
      </c>
      <c r="D6" s="5"/>
      <c r="E6" s="5"/>
      <c r="F6" s="5"/>
      <c r="G6" s="5"/>
      <c r="H6" s="5">
        <v>195</v>
      </c>
      <c r="I6" s="5">
        <f t="shared" ref="I6:I7" si="0">H6*5</f>
        <v>975</v>
      </c>
      <c r="J6" s="5"/>
      <c r="K6" s="5"/>
      <c r="L6" s="5"/>
      <c r="M6" s="5"/>
      <c r="N6" s="5">
        <f t="shared" ref="N6" si="1">K6+I6+E6</f>
        <v>975</v>
      </c>
      <c r="O6" s="5">
        <f t="shared" ref="O6" si="2">N6*60%</f>
        <v>585</v>
      </c>
      <c r="P6" s="5">
        <f t="shared" ref="P6" si="3">N6*40%</f>
        <v>390</v>
      </c>
      <c r="Q6" s="13"/>
    </row>
    <row r="7" spans="1:17" ht="26.1" customHeight="1" x14ac:dyDescent="0.15">
      <c r="A7" s="5">
        <v>130</v>
      </c>
      <c r="B7" s="5">
        <v>2</v>
      </c>
      <c r="C7" s="10" t="s">
        <v>18</v>
      </c>
      <c r="D7" s="5"/>
      <c r="E7" s="5"/>
      <c r="F7" s="5"/>
      <c r="G7" s="5"/>
      <c r="H7" s="5">
        <v>184</v>
      </c>
      <c r="I7" s="5">
        <f t="shared" si="0"/>
        <v>920</v>
      </c>
      <c r="J7" s="5"/>
      <c r="K7" s="5"/>
      <c r="L7" s="5"/>
      <c r="M7" s="5"/>
      <c r="N7" s="5">
        <f t="shared" ref="N7:N10" si="4">K7+I7+E7</f>
        <v>920</v>
      </c>
      <c r="O7" s="5">
        <f t="shared" ref="O7:O10" si="5">N7*60%</f>
        <v>552</v>
      </c>
      <c r="P7" s="5">
        <f t="shared" ref="P7:P10" si="6">N7*40%</f>
        <v>368</v>
      </c>
      <c r="Q7" s="13"/>
    </row>
    <row r="8" spans="1:17" ht="26.1" customHeight="1" x14ac:dyDescent="0.15">
      <c r="A8" s="5">
        <v>131</v>
      </c>
      <c r="B8" s="5">
        <v>3</v>
      </c>
      <c r="C8" s="10" t="s">
        <v>19</v>
      </c>
      <c r="D8" s="5"/>
      <c r="E8" s="5"/>
      <c r="F8" s="5"/>
      <c r="G8" s="5"/>
      <c r="H8" s="5">
        <v>178</v>
      </c>
      <c r="I8" s="5">
        <f t="shared" ref="I8:I10" si="7">H8*5</f>
        <v>890</v>
      </c>
      <c r="J8" s="5"/>
      <c r="K8" s="5"/>
      <c r="L8" s="5"/>
      <c r="M8" s="5"/>
      <c r="N8" s="5">
        <f t="shared" si="4"/>
        <v>890</v>
      </c>
      <c r="O8" s="5">
        <f t="shared" si="5"/>
        <v>534</v>
      </c>
      <c r="P8" s="5">
        <f t="shared" si="6"/>
        <v>356</v>
      </c>
      <c r="Q8" s="13"/>
    </row>
    <row r="9" spans="1:17" ht="26.1" customHeight="1" x14ac:dyDescent="0.15">
      <c r="A9" s="5">
        <v>132</v>
      </c>
      <c r="B9" s="5">
        <v>4</v>
      </c>
      <c r="C9" s="10" t="s">
        <v>20</v>
      </c>
      <c r="D9" s="5"/>
      <c r="E9" s="5"/>
      <c r="F9" s="5"/>
      <c r="G9" s="5"/>
      <c r="H9" s="5">
        <v>163</v>
      </c>
      <c r="I9" s="5">
        <f t="shared" si="7"/>
        <v>815</v>
      </c>
      <c r="J9" s="5"/>
      <c r="K9" s="5"/>
      <c r="L9" s="5"/>
      <c r="M9" s="5"/>
      <c r="N9" s="5">
        <f t="shared" si="4"/>
        <v>815</v>
      </c>
      <c r="O9" s="5">
        <f t="shared" si="5"/>
        <v>489</v>
      </c>
      <c r="P9" s="5">
        <f t="shared" si="6"/>
        <v>326</v>
      </c>
      <c r="Q9" s="13"/>
    </row>
    <row r="10" spans="1:17" ht="26.1" customHeight="1" x14ac:dyDescent="0.15">
      <c r="A10" s="5">
        <v>133</v>
      </c>
      <c r="B10" s="5">
        <v>5</v>
      </c>
      <c r="C10" s="10" t="s">
        <v>21</v>
      </c>
      <c r="D10" s="5"/>
      <c r="E10" s="5"/>
      <c r="F10" s="5"/>
      <c r="G10" s="5"/>
      <c r="H10" s="5">
        <v>181</v>
      </c>
      <c r="I10" s="5">
        <f t="shared" si="7"/>
        <v>905</v>
      </c>
      <c r="J10" s="5"/>
      <c r="K10" s="5"/>
      <c r="L10" s="5"/>
      <c r="M10" s="5"/>
      <c r="N10" s="5">
        <f t="shared" si="4"/>
        <v>905</v>
      </c>
      <c r="O10" s="5">
        <f t="shared" si="5"/>
        <v>543</v>
      </c>
      <c r="P10" s="5">
        <f t="shared" si="6"/>
        <v>362</v>
      </c>
      <c r="Q10" s="13"/>
    </row>
    <row r="11" spans="1:17" ht="30" customHeight="1" x14ac:dyDescent="0.15">
      <c r="A11" s="5">
        <v>195</v>
      </c>
      <c r="B11" s="5">
        <v>6</v>
      </c>
      <c r="C11" s="5" t="s">
        <v>12</v>
      </c>
      <c r="D11" s="5"/>
      <c r="E11" s="5"/>
      <c r="F11" s="5"/>
      <c r="G11" s="5"/>
      <c r="H11" s="5">
        <f>SUM(H6:H10)</f>
        <v>901</v>
      </c>
      <c r="I11" s="5">
        <f>SUM(I6:I10)</f>
        <v>4505</v>
      </c>
      <c r="J11" s="11"/>
      <c r="K11" s="11"/>
      <c r="L11" s="5"/>
      <c r="M11" s="5"/>
      <c r="N11" s="11">
        <f>SUM(N6:N10)</f>
        <v>4505</v>
      </c>
      <c r="O11" s="11">
        <f>SUM(O6:O10)</f>
        <v>2703</v>
      </c>
      <c r="P11" s="11">
        <f>SUM(P6:P10)</f>
        <v>1802</v>
      </c>
      <c r="Q11" s="13"/>
    </row>
  </sheetData>
  <mergeCells count="15">
    <mergeCell ref="A1:Q1"/>
    <mergeCell ref="A2:Q2"/>
    <mergeCell ref="D3:M3"/>
    <mergeCell ref="N3:P3"/>
    <mergeCell ref="D4:E4"/>
    <mergeCell ref="F4:G4"/>
    <mergeCell ref="H4:I4"/>
    <mergeCell ref="J4:K4"/>
    <mergeCell ref="L4:M4"/>
    <mergeCell ref="A3:A5"/>
    <mergeCell ref="C3:C5"/>
    <mergeCell ref="N4:N5"/>
    <mergeCell ref="O4:O5"/>
    <mergeCell ref="P4:P5"/>
    <mergeCell ref="Q3:Q5"/>
  </mergeCells>
  <phoneticPr fontId="5" type="noConversion"/>
  <printOptions horizontalCentered="1"/>
  <pageMargins left="0.31496062992126" right="0.31496062992126" top="0.74803149606299202" bottom="0.35433070866141703" header="0.31496062992126" footer="0.31496062992126"/>
  <pageSetup paperSize="9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workbookViewId="0">
      <selection activeCell="Q6" sqref="Q6:Q37"/>
    </sheetView>
  </sheetViews>
  <sheetFormatPr defaultColWidth="9" defaultRowHeight="13.5" x14ac:dyDescent="0.15"/>
  <cols>
    <col min="1" max="2" width="5.875" style="2" customWidth="1"/>
    <col min="3" max="3" width="7.875" style="2" customWidth="1"/>
    <col min="4" max="4" width="6.125" style="2" customWidth="1"/>
    <col min="5" max="5" width="7.5" style="2" customWidth="1"/>
    <col min="6" max="6" width="4.375" style="2" customWidth="1"/>
    <col min="7" max="7" width="4" style="2" customWidth="1"/>
    <col min="8" max="9" width="7.625" style="2" customWidth="1"/>
    <col min="10" max="10" width="9.875" style="2" customWidth="1"/>
    <col min="11" max="11" width="12" style="2" customWidth="1"/>
    <col min="12" max="13" width="5.375" style="2" customWidth="1"/>
    <col min="14" max="14" width="13.125" style="2" customWidth="1"/>
    <col min="15" max="15" width="13.625" style="2" customWidth="1"/>
    <col min="16" max="16" width="11.5" style="2" customWidth="1"/>
    <col min="17" max="17" width="25.125" style="3" customWidth="1"/>
    <col min="18" max="16384" width="9" style="2"/>
  </cols>
  <sheetData>
    <row r="1" spans="1:17" ht="37.5" customHeight="1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27" customHeight="1" x14ac:dyDescent="0.1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ht="18.75" x14ac:dyDescent="0.15">
      <c r="A3" s="18" t="s">
        <v>2</v>
      </c>
      <c r="B3" s="4"/>
      <c r="C3" s="18" t="s">
        <v>3</v>
      </c>
      <c r="D3" s="17" t="s">
        <v>4</v>
      </c>
      <c r="E3" s="17"/>
      <c r="F3" s="17"/>
      <c r="G3" s="17"/>
      <c r="H3" s="17"/>
      <c r="I3" s="17"/>
      <c r="J3" s="17"/>
      <c r="K3" s="17"/>
      <c r="L3" s="17"/>
      <c r="M3" s="17"/>
      <c r="N3" s="17" t="s">
        <v>5</v>
      </c>
      <c r="O3" s="17"/>
      <c r="P3" s="17"/>
      <c r="Q3" s="17" t="s">
        <v>6</v>
      </c>
    </row>
    <row r="4" spans="1:17" ht="18.75" x14ac:dyDescent="0.15">
      <c r="A4" s="18"/>
      <c r="B4" s="4"/>
      <c r="C4" s="18"/>
      <c r="D4" s="17" t="s">
        <v>7</v>
      </c>
      <c r="E4" s="17"/>
      <c r="F4" s="17" t="s">
        <v>8</v>
      </c>
      <c r="G4" s="17"/>
      <c r="H4" s="17" t="s">
        <v>9</v>
      </c>
      <c r="I4" s="17"/>
      <c r="J4" s="17" t="s">
        <v>10</v>
      </c>
      <c r="K4" s="17"/>
      <c r="L4" s="17" t="s">
        <v>11</v>
      </c>
      <c r="M4" s="17"/>
      <c r="N4" s="17" t="s">
        <v>12</v>
      </c>
      <c r="O4" s="17" t="s">
        <v>13</v>
      </c>
      <c r="P4" s="18" t="s">
        <v>14</v>
      </c>
      <c r="Q4" s="17"/>
    </row>
    <row r="5" spans="1:17" ht="37.5" x14ac:dyDescent="0.15">
      <c r="A5" s="18"/>
      <c r="B5" s="4"/>
      <c r="C5" s="18"/>
      <c r="D5" s="5" t="s">
        <v>15</v>
      </c>
      <c r="E5" s="5" t="s">
        <v>16</v>
      </c>
      <c r="F5" s="4" t="s">
        <v>15</v>
      </c>
      <c r="G5" s="4" t="s">
        <v>16</v>
      </c>
      <c r="H5" s="5" t="s">
        <v>15</v>
      </c>
      <c r="I5" s="5" t="s">
        <v>16</v>
      </c>
      <c r="J5" s="5" t="s">
        <v>15</v>
      </c>
      <c r="K5" s="5" t="s">
        <v>16</v>
      </c>
      <c r="L5" s="5" t="s">
        <v>15</v>
      </c>
      <c r="M5" s="5" t="s">
        <v>16</v>
      </c>
      <c r="N5" s="17"/>
      <c r="O5" s="17"/>
      <c r="P5" s="18"/>
      <c r="Q5" s="17"/>
    </row>
    <row r="6" spans="1:17" ht="26.1" customHeight="1" x14ac:dyDescent="0.15">
      <c r="A6" s="10">
        <v>49</v>
      </c>
      <c r="B6" s="10">
        <v>1</v>
      </c>
      <c r="C6" s="5" t="s">
        <v>172</v>
      </c>
      <c r="D6" s="5">
        <v>48</v>
      </c>
      <c r="E6" s="5">
        <f t="shared" ref="E6:E16" si="0">D6*20</f>
        <v>960</v>
      </c>
      <c r="F6" s="5"/>
      <c r="G6" s="5"/>
      <c r="H6" s="5">
        <v>133</v>
      </c>
      <c r="I6" s="5">
        <f t="shared" ref="I6:I16" si="1">H6*5</f>
        <v>665</v>
      </c>
      <c r="J6" s="5">
        <v>40</v>
      </c>
      <c r="K6" s="5">
        <f t="shared" ref="K6:K16" si="2">J6*15</f>
        <v>600</v>
      </c>
      <c r="L6" s="5"/>
      <c r="M6" s="5"/>
      <c r="N6" s="5">
        <f t="shared" ref="N6:N16" si="3">K6+I6+E6</f>
        <v>2225</v>
      </c>
      <c r="O6" s="5">
        <f t="shared" ref="O6:O16" si="4">N6*60%</f>
        <v>1335</v>
      </c>
      <c r="P6" s="5">
        <f t="shared" ref="P6:P16" si="5">N6*40%</f>
        <v>890</v>
      </c>
      <c r="Q6" s="13"/>
    </row>
    <row r="7" spans="1:17" ht="26.1" customHeight="1" x14ac:dyDescent="0.15">
      <c r="A7" s="10">
        <v>50</v>
      </c>
      <c r="B7" s="10">
        <v>2</v>
      </c>
      <c r="C7" s="5" t="s">
        <v>173</v>
      </c>
      <c r="D7" s="5"/>
      <c r="E7" s="5"/>
      <c r="F7" s="5"/>
      <c r="G7" s="5"/>
      <c r="H7" s="5"/>
      <c r="I7" s="5"/>
      <c r="J7" s="5">
        <v>30</v>
      </c>
      <c r="K7" s="5">
        <f t="shared" si="2"/>
        <v>450</v>
      </c>
      <c r="L7" s="5"/>
      <c r="M7" s="5"/>
      <c r="N7" s="5">
        <f t="shared" si="3"/>
        <v>450</v>
      </c>
      <c r="O7" s="5">
        <f t="shared" si="4"/>
        <v>270</v>
      </c>
      <c r="P7" s="5">
        <f t="shared" si="5"/>
        <v>180</v>
      </c>
      <c r="Q7" s="13"/>
    </row>
    <row r="8" spans="1:17" ht="26.1" customHeight="1" x14ac:dyDescent="0.15">
      <c r="A8" s="10">
        <v>52</v>
      </c>
      <c r="B8" s="10">
        <v>3</v>
      </c>
      <c r="C8" s="5" t="s">
        <v>174</v>
      </c>
      <c r="D8" s="5"/>
      <c r="E8" s="5"/>
      <c r="F8" s="5"/>
      <c r="G8" s="5"/>
      <c r="H8" s="5">
        <v>193</v>
      </c>
      <c r="I8" s="5">
        <f t="shared" si="1"/>
        <v>965</v>
      </c>
      <c r="J8" s="5">
        <v>32</v>
      </c>
      <c r="K8" s="5">
        <f t="shared" si="2"/>
        <v>480</v>
      </c>
      <c r="L8" s="5"/>
      <c r="M8" s="5"/>
      <c r="N8" s="5">
        <f t="shared" si="3"/>
        <v>1445</v>
      </c>
      <c r="O8" s="5">
        <f t="shared" si="4"/>
        <v>867</v>
      </c>
      <c r="P8" s="5">
        <f t="shared" si="5"/>
        <v>578</v>
      </c>
      <c r="Q8" s="13"/>
    </row>
    <row r="9" spans="1:17" ht="26.1" customHeight="1" x14ac:dyDescent="0.15">
      <c r="A9" s="10">
        <v>53</v>
      </c>
      <c r="B9" s="10">
        <v>4</v>
      </c>
      <c r="C9" s="5" t="s">
        <v>175</v>
      </c>
      <c r="D9" s="5">
        <v>10</v>
      </c>
      <c r="E9" s="5">
        <f t="shared" si="0"/>
        <v>200</v>
      </c>
      <c r="F9" s="5"/>
      <c r="G9" s="5"/>
      <c r="H9" s="5">
        <v>32</v>
      </c>
      <c r="I9" s="5">
        <f t="shared" si="1"/>
        <v>160</v>
      </c>
      <c r="J9" s="5">
        <v>20</v>
      </c>
      <c r="K9" s="5">
        <f t="shared" si="2"/>
        <v>300</v>
      </c>
      <c r="L9" s="5"/>
      <c r="M9" s="5"/>
      <c r="N9" s="5">
        <f t="shared" si="3"/>
        <v>660</v>
      </c>
      <c r="O9" s="5">
        <f t="shared" si="4"/>
        <v>396</v>
      </c>
      <c r="P9" s="5">
        <f t="shared" si="5"/>
        <v>264</v>
      </c>
      <c r="Q9" s="13"/>
    </row>
    <row r="10" spans="1:17" ht="26.1" customHeight="1" x14ac:dyDescent="0.15">
      <c r="A10" s="10">
        <v>54</v>
      </c>
      <c r="B10" s="10">
        <v>5</v>
      </c>
      <c r="C10" s="5" t="s">
        <v>176</v>
      </c>
      <c r="D10" s="5">
        <v>5</v>
      </c>
      <c r="E10" s="5">
        <f t="shared" si="0"/>
        <v>100</v>
      </c>
      <c r="F10" s="5"/>
      <c r="G10" s="5"/>
      <c r="H10" s="5"/>
      <c r="I10" s="5"/>
      <c r="J10" s="5">
        <v>7</v>
      </c>
      <c r="K10" s="5">
        <f t="shared" si="2"/>
        <v>105</v>
      </c>
      <c r="L10" s="5"/>
      <c r="M10" s="5"/>
      <c r="N10" s="5">
        <f t="shared" si="3"/>
        <v>205</v>
      </c>
      <c r="O10" s="5">
        <f t="shared" si="4"/>
        <v>123</v>
      </c>
      <c r="P10" s="5">
        <f t="shared" si="5"/>
        <v>82</v>
      </c>
      <c r="Q10" s="13"/>
    </row>
    <row r="11" spans="1:17" ht="26.1" customHeight="1" x14ac:dyDescent="0.15">
      <c r="A11" s="10">
        <v>55</v>
      </c>
      <c r="B11" s="10">
        <v>6</v>
      </c>
      <c r="C11" s="5" t="s">
        <v>177</v>
      </c>
      <c r="D11" s="5">
        <v>20</v>
      </c>
      <c r="E11" s="5">
        <f t="shared" si="0"/>
        <v>400</v>
      </c>
      <c r="F11" s="5"/>
      <c r="G11" s="5"/>
      <c r="H11" s="5"/>
      <c r="I11" s="5"/>
      <c r="J11" s="5">
        <v>23</v>
      </c>
      <c r="K11" s="5">
        <f t="shared" si="2"/>
        <v>345</v>
      </c>
      <c r="L11" s="5"/>
      <c r="M11" s="5"/>
      <c r="N11" s="5">
        <f t="shared" si="3"/>
        <v>745</v>
      </c>
      <c r="O11" s="5">
        <f t="shared" si="4"/>
        <v>447</v>
      </c>
      <c r="P11" s="5">
        <f t="shared" si="5"/>
        <v>298</v>
      </c>
      <c r="Q11" s="13"/>
    </row>
    <row r="12" spans="1:17" ht="26.1" customHeight="1" x14ac:dyDescent="0.15">
      <c r="A12" s="10">
        <v>56</v>
      </c>
      <c r="B12" s="10">
        <v>7</v>
      </c>
      <c r="C12" s="5" t="s">
        <v>178</v>
      </c>
      <c r="D12" s="5">
        <v>21</v>
      </c>
      <c r="E12" s="5">
        <f t="shared" si="0"/>
        <v>420</v>
      </c>
      <c r="F12" s="5"/>
      <c r="G12" s="5"/>
      <c r="H12" s="5">
        <v>185</v>
      </c>
      <c r="I12" s="5">
        <f t="shared" si="1"/>
        <v>925</v>
      </c>
      <c r="J12" s="5">
        <v>33</v>
      </c>
      <c r="K12" s="5">
        <f t="shared" si="2"/>
        <v>495</v>
      </c>
      <c r="L12" s="5"/>
      <c r="M12" s="5"/>
      <c r="N12" s="5">
        <f t="shared" si="3"/>
        <v>1840</v>
      </c>
      <c r="O12" s="5">
        <f t="shared" si="4"/>
        <v>1104</v>
      </c>
      <c r="P12" s="5">
        <f t="shared" si="5"/>
        <v>736</v>
      </c>
      <c r="Q12" s="13"/>
    </row>
    <row r="13" spans="1:17" ht="26.1" customHeight="1" x14ac:dyDescent="0.15">
      <c r="A13" s="10">
        <v>57</v>
      </c>
      <c r="B13" s="10">
        <v>8</v>
      </c>
      <c r="C13" s="5" t="s">
        <v>179</v>
      </c>
      <c r="D13" s="5">
        <v>21</v>
      </c>
      <c r="E13" s="5">
        <f t="shared" si="0"/>
        <v>420</v>
      </c>
      <c r="F13" s="5"/>
      <c r="G13" s="5"/>
      <c r="H13" s="5">
        <v>198</v>
      </c>
      <c r="I13" s="5">
        <f t="shared" si="1"/>
        <v>990</v>
      </c>
      <c r="J13" s="5">
        <v>30</v>
      </c>
      <c r="K13" s="5">
        <f t="shared" si="2"/>
        <v>450</v>
      </c>
      <c r="L13" s="5"/>
      <c r="M13" s="5"/>
      <c r="N13" s="5">
        <f t="shared" si="3"/>
        <v>1860</v>
      </c>
      <c r="O13" s="5">
        <f t="shared" si="4"/>
        <v>1116</v>
      </c>
      <c r="P13" s="5">
        <f t="shared" si="5"/>
        <v>744</v>
      </c>
      <c r="Q13" s="13"/>
    </row>
    <row r="14" spans="1:17" ht="26.1" customHeight="1" x14ac:dyDescent="0.15">
      <c r="A14" s="10">
        <v>58</v>
      </c>
      <c r="B14" s="10">
        <v>9</v>
      </c>
      <c r="C14" s="5" t="s">
        <v>180</v>
      </c>
      <c r="D14" s="5">
        <v>11</v>
      </c>
      <c r="E14" s="5">
        <f t="shared" si="0"/>
        <v>220</v>
      </c>
      <c r="F14" s="5"/>
      <c r="G14" s="5"/>
      <c r="H14" s="5"/>
      <c r="I14" s="5"/>
      <c r="J14" s="5">
        <v>20</v>
      </c>
      <c r="K14" s="5">
        <f t="shared" si="2"/>
        <v>300</v>
      </c>
      <c r="L14" s="5"/>
      <c r="M14" s="5"/>
      <c r="N14" s="5">
        <f t="shared" si="3"/>
        <v>520</v>
      </c>
      <c r="O14" s="5">
        <f t="shared" si="4"/>
        <v>312</v>
      </c>
      <c r="P14" s="5">
        <f t="shared" si="5"/>
        <v>208</v>
      </c>
      <c r="Q14" s="13"/>
    </row>
    <row r="15" spans="1:17" ht="26.1" customHeight="1" x14ac:dyDescent="0.15">
      <c r="A15" s="10">
        <v>59</v>
      </c>
      <c r="B15" s="10">
        <v>10</v>
      </c>
      <c r="C15" s="5" t="s">
        <v>181</v>
      </c>
      <c r="D15" s="5">
        <v>9</v>
      </c>
      <c r="E15" s="5">
        <f t="shared" si="0"/>
        <v>180</v>
      </c>
      <c r="F15" s="5"/>
      <c r="G15" s="5"/>
      <c r="H15" s="5">
        <v>149</v>
      </c>
      <c r="I15" s="5">
        <f t="shared" si="1"/>
        <v>745</v>
      </c>
      <c r="J15" s="5">
        <v>18</v>
      </c>
      <c r="K15" s="5">
        <f t="shared" si="2"/>
        <v>270</v>
      </c>
      <c r="L15" s="5"/>
      <c r="M15" s="5"/>
      <c r="N15" s="5">
        <f t="shared" si="3"/>
        <v>1195</v>
      </c>
      <c r="O15" s="5">
        <f t="shared" si="4"/>
        <v>717</v>
      </c>
      <c r="P15" s="5">
        <f t="shared" si="5"/>
        <v>478</v>
      </c>
      <c r="Q15" s="13"/>
    </row>
    <row r="16" spans="1:17" ht="26.1" customHeight="1" x14ac:dyDescent="0.15">
      <c r="A16" s="10">
        <v>60</v>
      </c>
      <c r="B16" s="10">
        <v>11</v>
      </c>
      <c r="C16" s="5" t="s">
        <v>182</v>
      </c>
      <c r="D16" s="5">
        <v>10</v>
      </c>
      <c r="E16" s="5">
        <f t="shared" si="0"/>
        <v>200</v>
      </c>
      <c r="F16" s="5"/>
      <c r="G16" s="5"/>
      <c r="H16" s="5">
        <v>52</v>
      </c>
      <c r="I16" s="5">
        <f t="shared" si="1"/>
        <v>260</v>
      </c>
      <c r="J16" s="5">
        <v>32</v>
      </c>
      <c r="K16" s="5">
        <f t="shared" si="2"/>
        <v>480</v>
      </c>
      <c r="L16" s="5"/>
      <c r="M16" s="5"/>
      <c r="N16" s="5">
        <f t="shared" si="3"/>
        <v>940</v>
      </c>
      <c r="O16" s="5">
        <f t="shared" si="4"/>
        <v>564</v>
      </c>
      <c r="P16" s="5">
        <f t="shared" si="5"/>
        <v>376</v>
      </c>
      <c r="Q16" s="13"/>
    </row>
    <row r="17" spans="1:17" ht="26.1" customHeight="1" x14ac:dyDescent="0.15">
      <c r="A17" s="10">
        <v>83</v>
      </c>
      <c r="B17" s="10">
        <v>12</v>
      </c>
      <c r="C17" s="5" t="s">
        <v>183</v>
      </c>
      <c r="D17" s="5">
        <v>23</v>
      </c>
      <c r="E17" s="5">
        <f t="shared" ref="E17:E28" si="6">D17*20</f>
        <v>460</v>
      </c>
      <c r="F17" s="5"/>
      <c r="G17" s="5"/>
      <c r="H17" s="5">
        <v>176</v>
      </c>
      <c r="I17" s="5">
        <f t="shared" ref="I17:I25" si="7">H17*5</f>
        <v>880</v>
      </c>
      <c r="J17" s="5">
        <v>48</v>
      </c>
      <c r="K17" s="5">
        <f t="shared" ref="K17:K29" si="8">J17*15</f>
        <v>720</v>
      </c>
      <c r="L17" s="5"/>
      <c r="M17" s="5"/>
      <c r="N17" s="5">
        <f t="shared" ref="N17:N29" si="9">K17+I17+E17</f>
        <v>2060</v>
      </c>
      <c r="O17" s="5">
        <f t="shared" ref="O17:O29" si="10">N17*60%</f>
        <v>1236</v>
      </c>
      <c r="P17" s="5">
        <f t="shared" ref="P17:P29" si="11">N17*40%</f>
        <v>824</v>
      </c>
      <c r="Q17" s="13"/>
    </row>
    <row r="18" spans="1:17" ht="26.1" customHeight="1" x14ac:dyDescent="0.15">
      <c r="A18" s="10">
        <v>84</v>
      </c>
      <c r="B18" s="10">
        <v>13</v>
      </c>
      <c r="C18" s="5" t="s">
        <v>184</v>
      </c>
      <c r="D18" s="5">
        <v>38</v>
      </c>
      <c r="E18" s="5">
        <f t="shared" si="6"/>
        <v>760</v>
      </c>
      <c r="F18" s="5"/>
      <c r="G18" s="5"/>
      <c r="H18" s="5">
        <v>28</v>
      </c>
      <c r="I18" s="5">
        <f t="shared" si="7"/>
        <v>140</v>
      </c>
      <c r="J18" s="5">
        <v>25</v>
      </c>
      <c r="K18" s="5">
        <f t="shared" si="8"/>
        <v>375</v>
      </c>
      <c r="L18" s="5"/>
      <c r="M18" s="5"/>
      <c r="N18" s="5">
        <f t="shared" si="9"/>
        <v>1275</v>
      </c>
      <c r="O18" s="5">
        <f t="shared" si="10"/>
        <v>765</v>
      </c>
      <c r="P18" s="5">
        <f t="shared" si="11"/>
        <v>510</v>
      </c>
      <c r="Q18" s="13"/>
    </row>
    <row r="19" spans="1:17" ht="26.1" customHeight="1" x14ac:dyDescent="0.15">
      <c r="A19" s="10">
        <v>85</v>
      </c>
      <c r="B19" s="10">
        <v>14</v>
      </c>
      <c r="C19" s="5" t="s">
        <v>185</v>
      </c>
      <c r="D19" s="5"/>
      <c r="E19" s="5"/>
      <c r="F19" s="5"/>
      <c r="G19" s="5"/>
      <c r="H19" s="5">
        <v>63</v>
      </c>
      <c r="I19" s="5">
        <f t="shared" si="7"/>
        <v>315</v>
      </c>
      <c r="J19" s="5">
        <v>25</v>
      </c>
      <c r="K19" s="5">
        <f t="shared" si="8"/>
        <v>375</v>
      </c>
      <c r="L19" s="5"/>
      <c r="M19" s="5"/>
      <c r="N19" s="5">
        <f t="shared" si="9"/>
        <v>690</v>
      </c>
      <c r="O19" s="5">
        <f t="shared" si="10"/>
        <v>414</v>
      </c>
      <c r="P19" s="5">
        <f t="shared" si="11"/>
        <v>276</v>
      </c>
      <c r="Q19" s="13"/>
    </row>
    <row r="20" spans="1:17" ht="26.1" customHeight="1" x14ac:dyDescent="0.15">
      <c r="A20" s="10">
        <v>86</v>
      </c>
      <c r="B20" s="10">
        <v>15</v>
      </c>
      <c r="C20" s="5" t="s">
        <v>186</v>
      </c>
      <c r="D20" s="5">
        <v>30</v>
      </c>
      <c r="E20" s="5">
        <f t="shared" si="6"/>
        <v>600</v>
      </c>
      <c r="F20" s="5"/>
      <c r="G20" s="5"/>
      <c r="H20" s="5">
        <v>48</v>
      </c>
      <c r="I20" s="5">
        <f t="shared" si="7"/>
        <v>240</v>
      </c>
      <c r="J20" s="5">
        <v>58</v>
      </c>
      <c r="K20" s="5">
        <f>J20*15*60%</f>
        <v>522</v>
      </c>
      <c r="L20" s="5"/>
      <c r="M20" s="5"/>
      <c r="N20" s="5">
        <f t="shared" si="9"/>
        <v>1362</v>
      </c>
      <c r="O20" s="5">
        <f t="shared" si="10"/>
        <v>817.19999999999993</v>
      </c>
      <c r="P20" s="5">
        <f t="shared" si="11"/>
        <v>544.80000000000007</v>
      </c>
      <c r="Q20" s="13"/>
    </row>
    <row r="21" spans="1:17" ht="26.1" customHeight="1" x14ac:dyDescent="0.15">
      <c r="A21" s="10">
        <v>87</v>
      </c>
      <c r="B21" s="10">
        <v>16</v>
      </c>
      <c r="C21" s="5" t="s">
        <v>187</v>
      </c>
      <c r="D21" s="5"/>
      <c r="E21" s="5"/>
      <c r="F21" s="5"/>
      <c r="G21" s="5"/>
      <c r="H21" s="5">
        <v>40</v>
      </c>
      <c r="I21" s="5">
        <f t="shared" si="7"/>
        <v>200</v>
      </c>
      <c r="J21" s="5">
        <v>49</v>
      </c>
      <c r="K21" s="5">
        <f t="shared" si="8"/>
        <v>735</v>
      </c>
      <c r="L21" s="5"/>
      <c r="M21" s="5"/>
      <c r="N21" s="5">
        <f t="shared" si="9"/>
        <v>935</v>
      </c>
      <c r="O21" s="5">
        <f t="shared" si="10"/>
        <v>561</v>
      </c>
      <c r="P21" s="5">
        <f t="shared" si="11"/>
        <v>374</v>
      </c>
      <c r="Q21" s="13"/>
    </row>
    <row r="22" spans="1:17" ht="26.1" customHeight="1" x14ac:dyDescent="0.15">
      <c r="A22" s="10">
        <v>88</v>
      </c>
      <c r="B22" s="10">
        <v>17</v>
      </c>
      <c r="C22" s="5" t="s">
        <v>188</v>
      </c>
      <c r="D22" s="5">
        <v>5</v>
      </c>
      <c r="E22" s="5">
        <f t="shared" si="6"/>
        <v>100</v>
      </c>
      <c r="F22" s="5"/>
      <c r="G22" s="5"/>
      <c r="H22" s="5">
        <v>28</v>
      </c>
      <c r="I22" s="5">
        <f t="shared" si="7"/>
        <v>140</v>
      </c>
      <c r="J22" s="5">
        <v>32</v>
      </c>
      <c r="K22" s="5">
        <f t="shared" si="8"/>
        <v>480</v>
      </c>
      <c r="L22" s="5"/>
      <c r="M22" s="5"/>
      <c r="N22" s="5">
        <f t="shared" si="9"/>
        <v>720</v>
      </c>
      <c r="O22" s="5">
        <f t="shared" si="10"/>
        <v>432</v>
      </c>
      <c r="P22" s="5">
        <f t="shared" si="11"/>
        <v>288</v>
      </c>
      <c r="Q22" s="13"/>
    </row>
    <row r="23" spans="1:17" ht="26.1" customHeight="1" x14ac:dyDescent="0.15">
      <c r="A23" s="10">
        <v>90</v>
      </c>
      <c r="B23" s="10">
        <v>18</v>
      </c>
      <c r="C23" s="5" t="s">
        <v>189</v>
      </c>
      <c r="D23" s="5"/>
      <c r="E23" s="5"/>
      <c r="F23" s="5"/>
      <c r="G23" s="5"/>
      <c r="H23" s="5">
        <v>165</v>
      </c>
      <c r="I23" s="5">
        <f t="shared" si="7"/>
        <v>825</v>
      </c>
      <c r="J23" s="5"/>
      <c r="K23" s="5"/>
      <c r="L23" s="5"/>
      <c r="M23" s="5"/>
      <c r="N23" s="5">
        <f t="shared" si="9"/>
        <v>825</v>
      </c>
      <c r="O23" s="5">
        <f t="shared" si="10"/>
        <v>495</v>
      </c>
      <c r="P23" s="5">
        <f t="shared" si="11"/>
        <v>330</v>
      </c>
      <c r="Q23" s="13"/>
    </row>
    <row r="24" spans="1:17" ht="26.1" customHeight="1" x14ac:dyDescent="0.15">
      <c r="A24" s="10">
        <v>91</v>
      </c>
      <c r="B24" s="10">
        <v>19</v>
      </c>
      <c r="C24" s="5" t="s">
        <v>190</v>
      </c>
      <c r="D24" s="5">
        <v>20</v>
      </c>
      <c r="E24" s="5">
        <f>D24*20</f>
        <v>400</v>
      </c>
      <c r="F24" s="5"/>
      <c r="G24" s="5"/>
      <c r="H24" s="5">
        <v>70</v>
      </c>
      <c r="I24" s="5">
        <f t="shared" si="7"/>
        <v>350</v>
      </c>
      <c r="J24" s="5">
        <v>35</v>
      </c>
      <c r="K24" s="5">
        <f t="shared" si="8"/>
        <v>525</v>
      </c>
      <c r="L24" s="5"/>
      <c r="M24" s="5"/>
      <c r="N24" s="5">
        <f t="shared" si="9"/>
        <v>1275</v>
      </c>
      <c r="O24" s="5">
        <f t="shared" si="10"/>
        <v>765</v>
      </c>
      <c r="P24" s="5">
        <f t="shared" si="11"/>
        <v>510</v>
      </c>
      <c r="Q24" s="13"/>
    </row>
    <row r="25" spans="1:17" ht="26.1" customHeight="1" x14ac:dyDescent="0.15">
      <c r="A25" s="10">
        <v>96</v>
      </c>
      <c r="B25" s="10">
        <v>20</v>
      </c>
      <c r="C25" s="5" t="s">
        <v>191</v>
      </c>
      <c r="D25" s="5"/>
      <c r="E25" s="5"/>
      <c r="F25" s="5"/>
      <c r="G25" s="5"/>
      <c r="H25" s="5">
        <v>20</v>
      </c>
      <c r="I25" s="5">
        <f t="shared" si="7"/>
        <v>100</v>
      </c>
      <c r="J25" s="5"/>
      <c r="K25" s="5"/>
      <c r="L25" s="5"/>
      <c r="M25" s="5"/>
      <c r="N25" s="5">
        <f t="shared" si="9"/>
        <v>100</v>
      </c>
      <c r="O25" s="5">
        <f t="shared" si="10"/>
        <v>60</v>
      </c>
      <c r="P25" s="5">
        <f t="shared" si="11"/>
        <v>40</v>
      </c>
      <c r="Q25" s="13"/>
    </row>
    <row r="26" spans="1:17" ht="26.1" customHeight="1" x14ac:dyDescent="0.15">
      <c r="A26" s="10">
        <v>101</v>
      </c>
      <c r="B26" s="10">
        <v>21</v>
      </c>
      <c r="C26" s="5" t="s">
        <v>192</v>
      </c>
      <c r="D26" s="5">
        <v>10</v>
      </c>
      <c r="E26" s="5">
        <f t="shared" si="6"/>
        <v>200</v>
      </c>
      <c r="F26" s="5"/>
      <c r="G26" s="5"/>
      <c r="H26" s="5"/>
      <c r="I26" s="5"/>
      <c r="J26" s="5"/>
      <c r="K26" s="5"/>
      <c r="L26" s="5"/>
      <c r="M26" s="5"/>
      <c r="N26" s="5">
        <f t="shared" si="9"/>
        <v>200</v>
      </c>
      <c r="O26" s="5">
        <f t="shared" si="10"/>
        <v>120</v>
      </c>
      <c r="P26" s="5">
        <f t="shared" si="11"/>
        <v>80</v>
      </c>
      <c r="Q26" s="13"/>
    </row>
    <row r="27" spans="1:17" ht="26.1" customHeight="1" x14ac:dyDescent="0.15">
      <c r="A27" s="10">
        <v>102</v>
      </c>
      <c r="B27" s="10">
        <v>22</v>
      </c>
      <c r="C27" s="5" t="s">
        <v>193</v>
      </c>
      <c r="D27" s="5">
        <v>5</v>
      </c>
      <c r="E27" s="5">
        <f t="shared" si="6"/>
        <v>100</v>
      </c>
      <c r="F27" s="5"/>
      <c r="G27" s="5"/>
      <c r="H27" s="5"/>
      <c r="I27" s="5"/>
      <c r="J27" s="5"/>
      <c r="K27" s="5"/>
      <c r="L27" s="5"/>
      <c r="M27" s="5"/>
      <c r="N27" s="5">
        <f t="shared" si="9"/>
        <v>100</v>
      </c>
      <c r="O27" s="5">
        <f t="shared" si="10"/>
        <v>60</v>
      </c>
      <c r="P27" s="5">
        <f t="shared" si="11"/>
        <v>40</v>
      </c>
      <c r="Q27" s="13"/>
    </row>
    <row r="28" spans="1:17" ht="26.1" customHeight="1" x14ac:dyDescent="0.15">
      <c r="A28" s="10">
        <v>103</v>
      </c>
      <c r="B28" s="10">
        <v>23</v>
      </c>
      <c r="C28" s="5" t="s">
        <v>194</v>
      </c>
      <c r="D28" s="5">
        <v>15</v>
      </c>
      <c r="E28" s="5">
        <f t="shared" si="6"/>
        <v>300</v>
      </c>
      <c r="F28" s="5"/>
      <c r="G28" s="5"/>
      <c r="H28" s="5"/>
      <c r="I28" s="5"/>
      <c r="J28" s="5">
        <v>10</v>
      </c>
      <c r="K28" s="5">
        <f t="shared" si="8"/>
        <v>150</v>
      </c>
      <c r="L28" s="5"/>
      <c r="M28" s="5"/>
      <c r="N28" s="5">
        <f t="shared" si="9"/>
        <v>450</v>
      </c>
      <c r="O28" s="5">
        <f t="shared" si="10"/>
        <v>270</v>
      </c>
      <c r="P28" s="5">
        <f t="shared" si="11"/>
        <v>180</v>
      </c>
      <c r="Q28" s="13"/>
    </row>
    <row r="29" spans="1:17" ht="26.1" customHeight="1" x14ac:dyDescent="0.15">
      <c r="A29" s="10">
        <v>120</v>
      </c>
      <c r="B29" s="10">
        <v>24</v>
      </c>
      <c r="C29" s="5" t="s">
        <v>195</v>
      </c>
      <c r="D29" s="5"/>
      <c r="E29" s="5"/>
      <c r="F29" s="5"/>
      <c r="G29" s="5"/>
      <c r="H29" s="5"/>
      <c r="I29" s="5"/>
      <c r="J29" s="5">
        <v>5</v>
      </c>
      <c r="K29" s="5">
        <f t="shared" si="8"/>
        <v>75</v>
      </c>
      <c r="L29" s="5"/>
      <c r="M29" s="5"/>
      <c r="N29" s="5">
        <f t="shared" si="9"/>
        <v>75</v>
      </c>
      <c r="O29" s="5">
        <f t="shared" si="10"/>
        <v>45</v>
      </c>
      <c r="P29" s="5">
        <f t="shared" si="11"/>
        <v>30</v>
      </c>
      <c r="Q29" s="13"/>
    </row>
    <row r="30" spans="1:17" ht="26.1" customHeight="1" x14ac:dyDescent="0.15">
      <c r="A30" s="10">
        <v>136</v>
      </c>
      <c r="B30" s="10">
        <v>25</v>
      </c>
      <c r="C30" s="5" t="s">
        <v>196</v>
      </c>
      <c r="D30" s="5"/>
      <c r="E30" s="5"/>
      <c r="F30" s="5"/>
      <c r="G30" s="5"/>
      <c r="H30" s="5"/>
      <c r="I30" s="5"/>
      <c r="J30" s="5">
        <v>66.5</v>
      </c>
      <c r="K30" s="5">
        <f>J30*15*60%</f>
        <v>598.5</v>
      </c>
      <c r="L30" s="5"/>
      <c r="M30" s="5"/>
      <c r="N30" s="5">
        <f t="shared" ref="N30:N37" si="12">K30+I30+E30</f>
        <v>598.5</v>
      </c>
      <c r="O30" s="5">
        <f t="shared" ref="O30:O37" si="13">N30*60%</f>
        <v>359.09999999999997</v>
      </c>
      <c r="P30" s="5">
        <f t="shared" ref="P30:P37" si="14">N30*40%</f>
        <v>239.4</v>
      </c>
      <c r="Q30" s="13"/>
    </row>
    <row r="31" spans="1:17" ht="26.1" customHeight="1" x14ac:dyDescent="0.15">
      <c r="A31" s="10">
        <v>137</v>
      </c>
      <c r="B31" s="10">
        <v>26</v>
      </c>
      <c r="C31" s="5" t="s">
        <v>195</v>
      </c>
      <c r="D31" s="5"/>
      <c r="E31" s="5"/>
      <c r="F31" s="5"/>
      <c r="G31" s="5"/>
      <c r="H31" s="5"/>
      <c r="I31" s="5"/>
      <c r="J31" s="5">
        <v>32</v>
      </c>
      <c r="K31" s="5">
        <f t="shared" ref="K31:K37" si="15">J31*15</f>
        <v>480</v>
      </c>
      <c r="L31" s="5"/>
      <c r="M31" s="5"/>
      <c r="N31" s="5">
        <f t="shared" si="12"/>
        <v>480</v>
      </c>
      <c r="O31" s="5">
        <f t="shared" si="13"/>
        <v>288</v>
      </c>
      <c r="P31" s="5">
        <f t="shared" si="14"/>
        <v>192</v>
      </c>
      <c r="Q31" s="13"/>
    </row>
    <row r="32" spans="1:17" ht="26.1" customHeight="1" x14ac:dyDescent="0.15">
      <c r="A32" s="10">
        <v>155</v>
      </c>
      <c r="B32" s="10">
        <v>27</v>
      </c>
      <c r="C32" s="5" t="s">
        <v>197</v>
      </c>
      <c r="D32" s="5">
        <v>12</v>
      </c>
      <c r="E32" s="5">
        <f t="shared" ref="E32:E34" si="16">D32*20</f>
        <v>240</v>
      </c>
      <c r="F32" s="5"/>
      <c r="G32" s="5"/>
      <c r="H32" s="5"/>
      <c r="I32" s="5"/>
      <c r="J32" s="5"/>
      <c r="K32" s="5"/>
      <c r="L32" s="5"/>
      <c r="M32" s="5"/>
      <c r="N32" s="5">
        <f t="shared" si="12"/>
        <v>240</v>
      </c>
      <c r="O32" s="5">
        <f t="shared" si="13"/>
        <v>144</v>
      </c>
      <c r="P32" s="5">
        <f t="shared" si="14"/>
        <v>96</v>
      </c>
      <c r="Q32" s="13"/>
    </row>
    <row r="33" spans="1:17" ht="26.1" customHeight="1" x14ac:dyDescent="0.15">
      <c r="A33" s="10">
        <v>183</v>
      </c>
      <c r="B33" s="10">
        <v>28</v>
      </c>
      <c r="C33" s="5" t="s">
        <v>198</v>
      </c>
      <c r="D33" s="5">
        <v>45</v>
      </c>
      <c r="E33" s="5">
        <f t="shared" si="16"/>
        <v>900</v>
      </c>
      <c r="F33" s="5"/>
      <c r="G33" s="5"/>
      <c r="H33" s="5"/>
      <c r="I33" s="5"/>
      <c r="J33" s="5">
        <v>45</v>
      </c>
      <c r="K33" s="5">
        <f t="shared" si="15"/>
        <v>675</v>
      </c>
      <c r="L33" s="5"/>
      <c r="M33" s="5"/>
      <c r="N33" s="5">
        <f t="shared" si="12"/>
        <v>1575</v>
      </c>
      <c r="O33" s="5">
        <f t="shared" si="13"/>
        <v>945</v>
      </c>
      <c r="P33" s="5">
        <f t="shared" si="14"/>
        <v>630</v>
      </c>
      <c r="Q33" s="13"/>
    </row>
    <row r="34" spans="1:17" ht="26.1" customHeight="1" x14ac:dyDescent="0.15">
      <c r="A34" s="10">
        <v>187</v>
      </c>
      <c r="B34" s="10">
        <v>29</v>
      </c>
      <c r="C34" s="5" t="s">
        <v>199</v>
      </c>
      <c r="D34" s="5">
        <v>25</v>
      </c>
      <c r="E34" s="5">
        <f t="shared" si="16"/>
        <v>500</v>
      </c>
      <c r="F34" s="5"/>
      <c r="G34" s="5"/>
      <c r="H34" s="5"/>
      <c r="I34" s="5"/>
      <c r="J34" s="5">
        <v>35</v>
      </c>
      <c r="K34" s="5">
        <f t="shared" si="15"/>
        <v>525</v>
      </c>
      <c r="L34" s="5"/>
      <c r="M34" s="5"/>
      <c r="N34" s="5">
        <f t="shared" si="12"/>
        <v>1025</v>
      </c>
      <c r="O34" s="5">
        <f t="shared" si="13"/>
        <v>615</v>
      </c>
      <c r="P34" s="5">
        <f t="shared" si="14"/>
        <v>410</v>
      </c>
      <c r="Q34" s="13"/>
    </row>
    <row r="35" spans="1:17" ht="26.1" customHeight="1" x14ac:dyDescent="0.15">
      <c r="A35" s="10">
        <v>189</v>
      </c>
      <c r="B35" s="10">
        <v>30</v>
      </c>
      <c r="C35" s="5" t="s">
        <v>200</v>
      </c>
      <c r="D35" s="5"/>
      <c r="E35" s="5"/>
      <c r="F35" s="5"/>
      <c r="G35" s="5"/>
      <c r="H35" s="5"/>
      <c r="I35" s="5"/>
      <c r="J35" s="5">
        <v>13</v>
      </c>
      <c r="K35" s="5">
        <f t="shared" si="15"/>
        <v>195</v>
      </c>
      <c r="L35" s="5"/>
      <c r="M35" s="5"/>
      <c r="N35" s="5">
        <f t="shared" si="12"/>
        <v>195</v>
      </c>
      <c r="O35" s="5">
        <f t="shared" si="13"/>
        <v>117</v>
      </c>
      <c r="P35" s="5">
        <f t="shared" si="14"/>
        <v>78</v>
      </c>
      <c r="Q35" s="13"/>
    </row>
    <row r="36" spans="1:17" ht="26.1" customHeight="1" x14ac:dyDescent="0.15">
      <c r="A36" s="10">
        <v>190</v>
      </c>
      <c r="B36" s="10">
        <v>31</v>
      </c>
      <c r="C36" s="5" t="s">
        <v>201</v>
      </c>
      <c r="D36" s="5"/>
      <c r="E36" s="5"/>
      <c r="F36" s="5"/>
      <c r="G36" s="5"/>
      <c r="H36" s="5"/>
      <c r="I36" s="5"/>
      <c r="J36" s="5">
        <v>8</v>
      </c>
      <c r="K36" s="5">
        <f t="shared" si="15"/>
        <v>120</v>
      </c>
      <c r="L36" s="5"/>
      <c r="M36" s="5"/>
      <c r="N36" s="5">
        <f t="shared" si="12"/>
        <v>120</v>
      </c>
      <c r="O36" s="5">
        <f t="shared" si="13"/>
        <v>72</v>
      </c>
      <c r="P36" s="5">
        <f t="shared" si="14"/>
        <v>48</v>
      </c>
      <c r="Q36" s="13"/>
    </row>
    <row r="37" spans="1:17" ht="26.1" customHeight="1" x14ac:dyDescent="0.15">
      <c r="A37" s="10">
        <v>191</v>
      </c>
      <c r="B37" s="10">
        <v>32</v>
      </c>
      <c r="C37" s="5" t="s">
        <v>202</v>
      </c>
      <c r="D37" s="5"/>
      <c r="E37" s="5"/>
      <c r="F37" s="5"/>
      <c r="G37" s="5"/>
      <c r="H37" s="5"/>
      <c r="I37" s="5"/>
      <c r="J37" s="5">
        <v>10</v>
      </c>
      <c r="K37" s="5">
        <f t="shared" si="15"/>
        <v>150</v>
      </c>
      <c r="L37" s="5"/>
      <c r="M37" s="5"/>
      <c r="N37" s="5">
        <f t="shared" si="12"/>
        <v>150</v>
      </c>
      <c r="O37" s="5">
        <f t="shared" si="13"/>
        <v>90</v>
      </c>
      <c r="P37" s="5">
        <f t="shared" si="14"/>
        <v>60</v>
      </c>
      <c r="Q37" s="13"/>
    </row>
    <row r="38" spans="1:17" ht="30" customHeight="1" x14ac:dyDescent="0.15">
      <c r="A38" s="5">
        <v>195</v>
      </c>
      <c r="B38" s="10">
        <v>33</v>
      </c>
      <c r="C38" s="5" t="s">
        <v>12</v>
      </c>
      <c r="D38" s="5">
        <f>SUM(D6:D37)</f>
        <v>383</v>
      </c>
      <c r="E38" s="5">
        <f>SUM(E6:E37)</f>
        <v>7660</v>
      </c>
      <c r="F38" s="5"/>
      <c r="G38" s="5"/>
      <c r="H38" s="5">
        <f>SUM(H6:H37)</f>
        <v>1580</v>
      </c>
      <c r="I38" s="5">
        <f>SUM(I6:I37)</f>
        <v>7900</v>
      </c>
      <c r="J38" s="11">
        <f>SUM(J6:J37)</f>
        <v>781.5</v>
      </c>
      <c r="K38" s="11">
        <f>SUM(K6:K37)</f>
        <v>10975.5</v>
      </c>
      <c r="L38" s="5"/>
      <c r="M38" s="5"/>
      <c r="N38" s="11">
        <f>SUM(N6:N37)</f>
        <v>26535.5</v>
      </c>
      <c r="O38" s="11">
        <f>SUM(O6:O37)</f>
        <v>15921.300000000001</v>
      </c>
      <c r="P38" s="11">
        <f>SUM(P6:P37)</f>
        <v>10614.199999999999</v>
      </c>
      <c r="Q38" s="13"/>
    </row>
    <row r="42" spans="1:17" x14ac:dyDescent="0.15">
      <c r="J42" s="12"/>
    </row>
    <row r="43" spans="1:17" x14ac:dyDescent="0.15">
      <c r="J43" s="12"/>
    </row>
  </sheetData>
  <mergeCells count="15">
    <mergeCell ref="A1:Q1"/>
    <mergeCell ref="A2:Q2"/>
    <mergeCell ref="D3:M3"/>
    <mergeCell ref="N3:P3"/>
    <mergeCell ref="D4:E4"/>
    <mergeCell ref="F4:G4"/>
    <mergeCell ref="H4:I4"/>
    <mergeCell ref="J4:K4"/>
    <mergeCell ref="L4:M4"/>
    <mergeCell ref="A3:A5"/>
    <mergeCell ref="C3:C5"/>
    <mergeCell ref="N4:N5"/>
    <mergeCell ref="O4:O5"/>
    <mergeCell ref="P4:P5"/>
    <mergeCell ref="Q3:Q5"/>
  </mergeCells>
  <phoneticPr fontId="5" type="noConversion"/>
  <printOptions horizontalCentered="1"/>
  <pageMargins left="0.31496062992126" right="0.31496062992126" top="0.74803149606299202" bottom="0.35433070866141703" header="0.31496062992126" footer="0.3149606299212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3"/>
  <sheetViews>
    <sheetView tabSelected="1" zoomScale="110" zoomScaleNormal="110" workbookViewId="0">
      <selection activeCell="P6" sqref="P6:P192"/>
    </sheetView>
  </sheetViews>
  <sheetFormatPr defaultColWidth="9" defaultRowHeight="13.5" x14ac:dyDescent="0.15"/>
  <cols>
    <col min="1" max="1" width="5.125" style="2" customWidth="1"/>
    <col min="2" max="2" width="7.25" style="2" customWidth="1"/>
    <col min="3" max="3" width="6.125" style="2" customWidth="1"/>
    <col min="4" max="4" width="7.5" style="2" customWidth="1"/>
    <col min="5" max="5" width="4.375" style="2" customWidth="1"/>
    <col min="6" max="6" width="4" style="2" customWidth="1"/>
    <col min="7" max="7" width="7.375" style="2" customWidth="1"/>
    <col min="8" max="8" width="7.625" style="2" customWidth="1"/>
    <col min="9" max="9" width="9.625" style="2" customWidth="1"/>
    <col min="10" max="10" width="9.25" style="2" customWidth="1"/>
    <col min="11" max="12" width="5.375" style="2" customWidth="1"/>
    <col min="13" max="13" width="11" style="2" customWidth="1"/>
    <col min="14" max="14" width="11.75" style="2" customWidth="1"/>
    <col min="15" max="15" width="9.625" style="2" customWidth="1"/>
    <col min="16" max="16" width="21.75" style="3" customWidth="1"/>
    <col min="17" max="16384" width="9" style="2"/>
  </cols>
  <sheetData>
    <row r="1" spans="1:16" ht="33.950000000000003" customHeight="1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pans="1:16" ht="27" customHeight="1" x14ac:dyDescent="0.1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ht="18.75" x14ac:dyDescent="0.15">
      <c r="A3" s="18" t="s">
        <v>2</v>
      </c>
      <c r="B3" s="18" t="s">
        <v>3</v>
      </c>
      <c r="C3" s="17" t="s">
        <v>4</v>
      </c>
      <c r="D3" s="17"/>
      <c r="E3" s="17"/>
      <c r="F3" s="17"/>
      <c r="G3" s="17"/>
      <c r="H3" s="17"/>
      <c r="I3" s="17"/>
      <c r="J3" s="17"/>
      <c r="K3" s="17"/>
      <c r="L3" s="17"/>
      <c r="M3" s="17" t="s">
        <v>5</v>
      </c>
      <c r="N3" s="17"/>
      <c r="O3" s="17"/>
      <c r="P3" s="17" t="s">
        <v>6</v>
      </c>
    </row>
    <row r="4" spans="1:16" ht="18.75" x14ac:dyDescent="0.15">
      <c r="A4" s="18"/>
      <c r="B4" s="18"/>
      <c r="C4" s="17" t="s">
        <v>7</v>
      </c>
      <c r="D4" s="17"/>
      <c r="E4" s="17" t="s">
        <v>8</v>
      </c>
      <c r="F4" s="17"/>
      <c r="G4" s="17" t="s">
        <v>9</v>
      </c>
      <c r="H4" s="17"/>
      <c r="I4" s="17" t="s">
        <v>10</v>
      </c>
      <c r="J4" s="17"/>
      <c r="K4" s="17" t="s">
        <v>11</v>
      </c>
      <c r="L4" s="17"/>
      <c r="M4" s="17" t="s">
        <v>12</v>
      </c>
      <c r="N4" s="17" t="s">
        <v>13</v>
      </c>
      <c r="O4" s="18" t="s">
        <v>14</v>
      </c>
      <c r="P4" s="17"/>
    </row>
    <row r="5" spans="1:16" ht="37.5" x14ac:dyDescent="0.15">
      <c r="A5" s="18"/>
      <c r="B5" s="18"/>
      <c r="C5" s="5" t="s">
        <v>15</v>
      </c>
      <c r="D5" s="5" t="s">
        <v>16</v>
      </c>
      <c r="E5" s="4" t="s">
        <v>15</v>
      </c>
      <c r="F5" s="4" t="s">
        <v>16</v>
      </c>
      <c r="G5" s="5" t="s">
        <v>15</v>
      </c>
      <c r="H5" s="5" t="s">
        <v>16</v>
      </c>
      <c r="I5" s="5" t="s">
        <v>15</v>
      </c>
      <c r="J5" s="5" t="s">
        <v>16</v>
      </c>
      <c r="K5" s="5" t="s">
        <v>15</v>
      </c>
      <c r="L5" s="5" t="s">
        <v>16</v>
      </c>
      <c r="M5" s="17"/>
      <c r="N5" s="17"/>
      <c r="O5" s="18"/>
      <c r="P5" s="17"/>
    </row>
    <row r="6" spans="1:16" s="1" customFormat="1" ht="26.1" customHeight="1" x14ac:dyDescent="0.15">
      <c r="A6" s="6">
        <v>1</v>
      </c>
      <c r="B6" s="6" t="s">
        <v>51</v>
      </c>
      <c r="C6" s="6"/>
      <c r="D6" s="6"/>
      <c r="E6" s="6"/>
      <c r="F6" s="6"/>
      <c r="G6" s="6">
        <v>106</v>
      </c>
      <c r="H6" s="6">
        <f>G6*5</f>
        <v>530</v>
      </c>
      <c r="I6" s="6">
        <v>40</v>
      </c>
      <c r="J6" s="6">
        <f>I6*15</f>
        <v>600</v>
      </c>
      <c r="K6" s="6"/>
      <c r="L6" s="6"/>
      <c r="M6" s="6">
        <f>J6+H6+D6</f>
        <v>1130</v>
      </c>
      <c r="N6" s="6">
        <f>M6*60%</f>
        <v>678</v>
      </c>
      <c r="O6" s="6">
        <f>M6*40%</f>
        <v>452</v>
      </c>
      <c r="P6" s="7"/>
    </row>
    <row r="7" spans="1:16" s="1" customFormat="1" ht="26.1" customHeight="1" x14ac:dyDescent="0.15">
      <c r="A7" s="6">
        <v>2</v>
      </c>
      <c r="B7" s="6" t="s">
        <v>76</v>
      </c>
      <c r="C7" s="6">
        <v>10</v>
      </c>
      <c r="D7" s="6">
        <f>C7*20</f>
        <v>200</v>
      </c>
      <c r="E7" s="6"/>
      <c r="F7" s="6"/>
      <c r="G7" s="6"/>
      <c r="H7" s="6"/>
      <c r="I7" s="6">
        <v>35</v>
      </c>
      <c r="J7" s="6">
        <f t="shared" ref="J7:J70" si="0">I7*15</f>
        <v>525</v>
      </c>
      <c r="K7" s="6"/>
      <c r="L7" s="6"/>
      <c r="M7" s="6">
        <f t="shared" ref="M7:M70" si="1">J7+H7+D7</f>
        <v>725</v>
      </c>
      <c r="N7" s="6">
        <f t="shared" ref="N7:N70" si="2">M7*60%</f>
        <v>435</v>
      </c>
      <c r="O7" s="6">
        <f t="shared" ref="O7:O70" si="3">M7*40%</f>
        <v>290</v>
      </c>
      <c r="P7" s="7"/>
    </row>
    <row r="8" spans="1:16" s="1" customFormat="1" ht="26.1" customHeight="1" x14ac:dyDescent="0.15">
      <c r="A8" s="6">
        <v>3</v>
      </c>
      <c r="B8" s="6" t="s">
        <v>52</v>
      </c>
      <c r="C8" s="6"/>
      <c r="D8" s="6"/>
      <c r="E8" s="6"/>
      <c r="F8" s="6"/>
      <c r="G8" s="6">
        <v>86</v>
      </c>
      <c r="H8" s="6">
        <f t="shared" ref="H8:H70" si="4">G8*5</f>
        <v>430</v>
      </c>
      <c r="I8" s="6">
        <v>35</v>
      </c>
      <c r="J8" s="6">
        <f t="shared" si="0"/>
        <v>525</v>
      </c>
      <c r="K8" s="6"/>
      <c r="L8" s="6"/>
      <c r="M8" s="6">
        <f t="shared" si="1"/>
        <v>955</v>
      </c>
      <c r="N8" s="6">
        <f t="shared" si="2"/>
        <v>573</v>
      </c>
      <c r="O8" s="6">
        <f t="shared" si="3"/>
        <v>382</v>
      </c>
      <c r="P8" s="7"/>
    </row>
    <row r="9" spans="1:16" s="1" customFormat="1" ht="26.1" customHeight="1" x14ac:dyDescent="0.15">
      <c r="A9" s="6">
        <v>4</v>
      </c>
      <c r="B9" s="6" t="s">
        <v>53</v>
      </c>
      <c r="C9" s="6">
        <v>40</v>
      </c>
      <c r="D9" s="6">
        <f>C9*20</f>
        <v>800</v>
      </c>
      <c r="E9" s="6"/>
      <c r="F9" s="6"/>
      <c r="G9" s="6"/>
      <c r="H9" s="6"/>
      <c r="I9" s="6">
        <v>53</v>
      </c>
      <c r="J9" s="6">
        <f>I9*15*60%</f>
        <v>477</v>
      </c>
      <c r="K9" s="6"/>
      <c r="L9" s="6"/>
      <c r="M9" s="6">
        <f t="shared" si="1"/>
        <v>1277</v>
      </c>
      <c r="N9" s="6">
        <f t="shared" si="2"/>
        <v>766.19999999999993</v>
      </c>
      <c r="O9" s="6">
        <f t="shared" si="3"/>
        <v>510.8</v>
      </c>
      <c r="P9" s="7"/>
    </row>
    <row r="10" spans="1:16" s="1" customFormat="1" ht="26.1" customHeight="1" x14ac:dyDescent="0.15">
      <c r="A10" s="6">
        <v>5</v>
      </c>
      <c r="B10" s="6" t="s">
        <v>54</v>
      </c>
      <c r="C10" s="6"/>
      <c r="D10" s="6"/>
      <c r="E10" s="6"/>
      <c r="F10" s="6"/>
      <c r="G10" s="6">
        <v>273</v>
      </c>
      <c r="H10" s="6">
        <f>G10*5*60%</f>
        <v>819</v>
      </c>
      <c r="I10" s="6">
        <v>45</v>
      </c>
      <c r="J10" s="6">
        <f t="shared" si="0"/>
        <v>675</v>
      </c>
      <c r="K10" s="6"/>
      <c r="L10" s="6"/>
      <c r="M10" s="6">
        <f t="shared" si="1"/>
        <v>1494</v>
      </c>
      <c r="N10" s="6">
        <f t="shared" si="2"/>
        <v>896.4</v>
      </c>
      <c r="O10" s="6">
        <f t="shared" si="3"/>
        <v>597.6</v>
      </c>
      <c r="P10" s="7"/>
    </row>
    <row r="11" spans="1:16" s="1" customFormat="1" ht="26.1" customHeight="1" x14ac:dyDescent="0.15">
      <c r="A11" s="6">
        <v>6</v>
      </c>
      <c r="B11" s="6" t="s">
        <v>118</v>
      </c>
      <c r="C11" s="6">
        <v>49</v>
      </c>
      <c r="D11" s="6">
        <f>C11*20</f>
        <v>980</v>
      </c>
      <c r="E11" s="6"/>
      <c r="F11" s="6"/>
      <c r="G11" s="6">
        <v>72</v>
      </c>
      <c r="H11" s="6">
        <f t="shared" si="4"/>
        <v>360</v>
      </c>
      <c r="I11" s="6">
        <v>53</v>
      </c>
      <c r="J11" s="6">
        <f>I11*15*60%</f>
        <v>477</v>
      </c>
      <c r="K11" s="6"/>
      <c r="L11" s="6"/>
      <c r="M11" s="6">
        <f t="shared" si="1"/>
        <v>1817</v>
      </c>
      <c r="N11" s="6">
        <f t="shared" si="2"/>
        <v>1090.2</v>
      </c>
      <c r="O11" s="6">
        <f t="shared" si="3"/>
        <v>726.80000000000007</v>
      </c>
      <c r="P11" s="7"/>
    </row>
    <row r="12" spans="1:16" s="1" customFormat="1" ht="26.1" customHeight="1" x14ac:dyDescent="0.15">
      <c r="A12" s="6">
        <v>7</v>
      </c>
      <c r="B12" s="6" t="s">
        <v>77</v>
      </c>
      <c r="C12" s="6">
        <v>49</v>
      </c>
      <c r="D12" s="6">
        <f>C12*20</f>
        <v>980</v>
      </c>
      <c r="E12" s="6"/>
      <c r="F12" s="6"/>
      <c r="G12" s="6">
        <v>153</v>
      </c>
      <c r="H12" s="6">
        <f t="shared" si="4"/>
        <v>765</v>
      </c>
      <c r="I12" s="6">
        <v>53</v>
      </c>
      <c r="J12" s="6">
        <f>I12*15*60%</f>
        <v>477</v>
      </c>
      <c r="K12" s="6"/>
      <c r="L12" s="6"/>
      <c r="M12" s="6">
        <f t="shared" si="1"/>
        <v>2222</v>
      </c>
      <c r="N12" s="6">
        <f t="shared" si="2"/>
        <v>1333.2</v>
      </c>
      <c r="O12" s="6">
        <f t="shared" si="3"/>
        <v>888.80000000000007</v>
      </c>
      <c r="P12" s="7"/>
    </row>
    <row r="13" spans="1:16" s="1" customFormat="1" ht="26.1" customHeight="1" x14ac:dyDescent="0.15">
      <c r="A13" s="6">
        <v>8</v>
      </c>
      <c r="B13" s="6" t="s">
        <v>78</v>
      </c>
      <c r="C13" s="6"/>
      <c r="D13" s="6"/>
      <c r="E13" s="6"/>
      <c r="F13" s="6"/>
      <c r="G13" s="6"/>
      <c r="H13" s="6"/>
      <c r="I13" s="6">
        <v>53</v>
      </c>
      <c r="J13" s="6">
        <f>I13*15*60%</f>
        <v>477</v>
      </c>
      <c r="K13" s="6"/>
      <c r="L13" s="6"/>
      <c r="M13" s="6">
        <f t="shared" si="1"/>
        <v>477</v>
      </c>
      <c r="N13" s="6">
        <f t="shared" si="2"/>
        <v>286.2</v>
      </c>
      <c r="O13" s="6">
        <f t="shared" si="3"/>
        <v>190.8</v>
      </c>
      <c r="P13" s="7"/>
    </row>
    <row r="14" spans="1:16" s="1" customFormat="1" ht="26.1" customHeight="1" x14ac:dyDescent="0.15">
      <c r="A14" s="6">
        <v>9</v>
      </c>
      <c r="B14" s="6" t="s">
        <v>79</v>
      </c>
      <c r="C14" s="6"/>
      <c r="D14" s="6"/>
      <c r="E14" s="6"/>
      <c r="F14" s="6"/>
      <c r="G14" s="6"/>
      <c r="H14" s="6"/>
      <c r="I14" s="6">
        <v>49</v>
      </c>
      <c r="J14" s="6">
        <f t="shared" si="0"/>
        <v>735</v>
      </c>
      <c r="K14" s="6"/>
      <c r="L14" s="6"/>
      <c r="M14" s="6">
        <f t="shared" si="1"/>
        <v>735</v>
      </c>
      <c r="N14" s="6">
        <f t="shared" si="2"/>
        <v>441</v>
      </c>
      <c r="O14" s="6">
        <f t="shared" si="3"/>
        <v>294</v>
      </c>
      <c r="P14" s="7"/>
    </row>
    <row r="15" spans="1:16" s="1" customFormat="1" ht="26.1" customHeight="1" x14ac:dyDescent="0.15">
      <c r="A15" s="6">
        <v>10</v>
      </c>
      <c r="B15" s="6" t="s">
        <v>55</v>
      </c>
      <c r="C15" s="6">
        <v>40</v>
      </c>
      <c r="D15" s="6">
        <f>C15*20</f>
        <v>800</v>
      </c>
      <c r="E15" s="6"/>
      <c r="F15" s="6"/>
      <c r="G15" s="6">
        <v>69</v>
      </c>
      <c r="H15" s="6">
        <f t="shared" si="4"/>
        <v>345</v>
      </c>
      <c r="I15" s="6">
        <v>49</v>
      </c>
      <c r="J15" s="6">
        <f t="shared" si="0"/>
        <v>735</v>
      </c>
      <c r="K15" s="6"/>
      <c r="L15" s="6"/>
      <c r="M15" s="6">
        <f t="shared" si="1"/>
        <v>1880</v>
      </c>
      <c r="N15" s="6">
        <f t="shared" si="2"/>
        <v>1128</v>
      </c>
      <c r="O15" s="6">
        <f t="shared" si="3"/>
        <v>752</v>
      </c>
      <c r="P15" s="7"/>
    </row>
    <row r="16" spans="1:16" s="1" customFormat="1" ht="26.1" customHeight="1" x14ac:dyDescent="0.15">
      <c r="A16" s="6">
        <v>11</v>
      </c>
      <c r="B16" s="6" t="s">
        <v>56</v>
      </c>
      <c r="C16" s="6">
        <v>74</v>
      </c>
      <c r="D16" s="6">
        <f>C16*20*60%</f>
        <v>888</v>
      </c>
      <c r="E16" s="6"/>
      <c r="F16" s="6"/>
      <c r="G16" s="6">
        <v>347</v>
      </c>
      <c r="H16" s="6">
        <f>G16*5*60%</f>
        <v>1041</v>
      </c>
      <c r="I16" s="6">
        <v>55</v>
      </c>
      <c r="J16" s="6">
        <f>I16*15*60%</f>
        <v>495</v>
      </c>
      <c r="K16" s="6"/>
      <c r="L16" s="6"/>
      <c r="M16" s="6">
        <f t="shared" si="1"/>
        <v>2424</v>
      </c>
      <c r="N16" s="6">
        <f t="shared" si="2"/>
        <v>1454.3999999999999</v>
      </c>
      <c r="O16" s="6">
        <f t="shared" si="3"/>
        <v>969.6</v>
      </c>
      <c r="P16" s="7"/>
    </row>
    <row r="17" spans="1:16" s="1" customFormat="1" ht="26.1" customHeight="1" x14ac:dyDescent="0.15">
      <c r="A17" s="6">
        <v>12</v>
      </c>
      <c r="B17" s="6" t="s">
        <v>80</v>
      </c>
      <c r="C17" s="6"/>
      <c r="D17" s="6"/>
      <c r="E17" s="6"/>
      <c r="F17" s="6"/>
      <c r="G17" s="6">
        <v>87</v>
      </c>
      <c r="H17" s="6">
        <f t="shared" si="4"/>
        <v>435</v>
      </c>
      <c r="I17" s="6">
        <v>21</v>
      </c>
      <c r="J17" s="6">
        <f t="shared" si="0"/>
        <v>315</v>
      </c>
      <c r="K17" s="6"/>
      <c r="L17" s="6"/>
      <c r="M17" s="6">
        <f t="shared" si="1"/>
        <v>750</v>
      </c>
      <c r="N17" s="6">
        <f t="shared" si="2"/>
        <v>450</v>
      </c>
      <c r="O17" s="6">
        <f t="shared" si="3"/>
        <v>300</v>
      </c>
      <c r="P17" s="7"/>
    </row>
    <row r="18" spans="1:16" s="1" customFormat="1" ht="26.1" customHeight="1" x14ac:dyDescent="0.15">
      <c r="A18" s="6">
        <v>13</v>
      </c>
      <c r="B18" s="6" t="s">
        <v>81</v>
      </c>
      <c r="C18" s="6"/>
      <c r="D18" s="6"/>
      <c r="E18" s="6"/>
      <c r="F18" s="6"/>
      <c r="G18" s="6">
        <v>36</v>
      </c>
      <c r="H18" s="6">
        <f t="shared" si="4"/>
        <v>180</v>
      </c>
      <c r="I18" s="6">
        <v>14</v>
      </c>
      <c r="J18" s="6">
        <f t="shared" si="0"/>
        <v>210</v>
      </c>
      <c r="K18" s="6"/>
      <c r="L18" s="6"/>
      <c r="M18" s="6">
        <f t="shared" si="1"/>
        <v>390</v>
      </c>
      <c r="N18" s="6">
        <f t="shared" si="2"/>
        <v>234</v>
      </c>
      <c r="O18" s="6">
        <f t="shared" si="3"/>
        <v>156</v>
      </c>
      <c r="P18" s="7"/>
    </row>
    <row r="19" spans="1:16" s="1" customFormat="1" ht="26.1" customHeight="1" x14ac:dyDescent="0.15">
      <c r="A19" s="6">
        <v>14</v>
      </c>
      <c r="B19" s="6" t="s">
        <v>82</v>
      </c>
      <c r="C19" s="6"/>
      <c r="D19" s="6"/>
      <c r="E19" s="6"/>
      <c r="F19" s="6"/>
      <c r="G19" s="6">
        <v>198</v>
      </c>
      <c r="H19" s="6">
        <f t="shared" si="4"/>
        <v>990</v>
      </c>
      <c r="I19" s="6">
        <v>46</v>
      </c>
      <c r="J19" s="6">
        <f t="shared" si="0"/>
        <v>690</v>
      </c>
      <c r="K19" s="6"/>
      <c r="L19" s="6"/>
      <c r="M19" s="6">
        <f t="shared" si="1"/>
        <v>1680</v>
      </c>
      <c r="N19" s="6">
        <f t="shared" si="2"/>
        <v>1008</v>
      </c>
      <c r="O19" s="6">
        <f t="shared" si="3"/>
        <v>672</v>
      </c>
      <c r="P19" s="7"/>
    </row>
    <row r="20" spans="1:16" s="1" customFormat="1" ht="26.1" customHeight="1" x14ac:dyDescent="0.15">
      <c r="A20" s="6">
        <v>15</v>
      </c>
      <c r="B20" s="6" t="s">
        <v>83</v>
      </c>
      <c r="C20" s="6">
        <v>30</v>
      </c>
      <c r="D20" s="6">
        <f>C20*20</f>
        <v>600</v>
      </c>
      <c r="E20" s="6"/>
      <c r="F20" s="6"/>
      <c r="G20" s="6">
        <v>380</v>
      </c>
      <c r="H20" s="6">
        <f>G20*5*60%</f>
        <v>1140</v>
      </c>
      <c r="I20" s="6">
        <v>42</v>
      </c>
      <c r="J20" s="6">
        <f t="shared" si="0"/>
        <v>630</v>
      </c>
      <c r="K20" s="6"/>
      <c r="L20" s="6"/>
      <c r="M20" s="6">
        <f t="shared" si="1"/>
        <v>2370</v>
      </c>
      <c r="N20" s="6">
        <f t="shared" si="2"/>
        <v>1422</v>
      </c>
      <c r="O20" s="6">
        <f t="shared" si="3"/>
        <v>948</v>
      </c>
      <c r="P20" s="7"/>
    </row>
    <row r="21" spans="1:16" s="1" customFormat="1" ht="26.1" customHeight="1" x14ac:dyDescent="0.15">
      <c r="A21" s="6">
        <v>16</v>
      </c>
      <c r="B21" s="6" t="s">
        <v>84</v>
      </c>
      <c r="C21" s="6"/>
      <c r="D21" s="6"/>
      <c r="E21" s="6"/>
      <c r="F21" s="6"/>
      <c r="G21" s="6"/>
      <c r="H21" s="6"/>
      <c r="I21" s="6">
        <v>36</v>
      </c>
      <c r="J21" s="6">
        <f t="shared" si="0"/>
        <v>540</v>
      </c>
      <c r="K21" s="6"/>
      <c r="L21" s="6"/>
      <c r="M21" s="6">
        <f t="shared" si="1"/>
        <v>540</v>
      </c>
      <c r="N21" s="6">
        <f t="shared" si="2"/>
        <v>324</v>
      </c>
      <c r="O21" s="6">
        <f t="shared" si="3"/>
        <v>216</v>
      </c>
      <c r="P21" s="7"/>
    </row>
    <row r="22" spans="1:16" s="1" customFormat="1" ht="26.1" customHeight="1" x14ac:dyDescent="0.15">
      <c r="A22" s="6">
        <v>17</v>
      </c>
      <c r="B22" s="6" t="s">
        <v>57</v>
      </c>
      <c r="C22" s="6"/>
      <c r="D22" s="6"/>
      <c r="E22" s="6"/>
      <c r="F22" s="6"/>
      <c r="G22" s="6">
        <v>186</v>
      </c>
      <c r="H22" s="6">
        <f t="shared" si="4"/>
        <v>930</v>
      </c>
      <c r="I22" s="6">
        <v>46</v>
      </c>
      <c r="J22" s="6">
        <f t="shared" si="0"/>
        <v>690</v>
      </c>
      <c r="K22" s="6"/>
      <c r="L22" s="6"/>
      <c r="M22" s="6">
        <f t="shared" si="1"/>
        <v>1620</v>
      </c>
      <c r="N22" s="6">
        <f t="shared" si="2"/>
        <v>972</v>
      </c>
      <c r="O22" s="6">
        <f t="shared" si="3"/>
        <v>648</v>
      </c>
      <c r="P22" s="7"/>
    </row>
    <row r="23" spans="1:16" s="1" customFormat="1" ht="26.1" customHeight="1" x14ac:dyDescent="0.15">
      <c r="A23" s="6">
        <v>18</v>
      </c>
      <c r="B23" s="6" t="s">
        <v>128</v>
      </c>
      <c r="C23" s="6">
        <v>20</v>
      </c>
      <c r="D23" s="6">
        <f>C23*20</f>
        <v>400</v>
      </c>
      <c r="E23" s="6"/>
      <c r="F23" s="6"/>
      <c r="G23" s="6">
        <v>316</v>
      </c>
      <c r="H23" s="6">
        <f>G23*5*60%</f>
        <v>948</v>
      </c>
      <c r="I23" s="6">
        <v>72</v>
      </c>
      <c r="J23" s="6">
        <f>I23*15*60%</f>
        <v>648</v>
      </c>
      <c r="K23" s="6"/>
      <c r="L23" s="6"/>
      <c r="M23" s="6">
        <f t="shared" si="1"/>
        <v>1996</v>
      </c>
      <c r="N23" s="6">
        <f t="shared" si="2"/>
        <v>1197.5999999999999</v>
      </c>
      <c r="O23" s="6">
        <f t="shared" si="3"/>
        <v>798.40000000000009</v>
      </c>
      <c r="P23" s="7"/>
    </row>
    <row r="24" spans="1:16" s="1" customFormat="1" ht="26.1" customHeight="1" x14ac:dyDescent="0.15">
      <c r="A24" s="6">
        <v>19</v>
      </c>
      <c r="B24" s="6" t="s">
        <v>58</v>
      </c>
      <c r="C24" s="6">
        <v>15</v>
      </c>
      <c r="D24" s="6">
        <f>C24*20</f>
        <v>300</v>
      </c>
      <c r="E24" s="6"/>
      <c r="F24" s="6"/>
      <c r="G24" s="6"/>
      <c r="H24" s="6"/>
      <c r="I24" s="6">
        <v>14</v>
      </c>
      <c r="J24" s="6">
        <f t="shared" si="0"/>
        <v>210</v>
      </c>
      <c r="K24" s="6"/>
      <c r="L24" s="6"/>
      <c r="M24" s="6">
        <f t="shared" si="1"/>
        <v>510</v>
      </c>
      <c r="N24" s="6">
        <f t="shared" si="2"/>
        <v>306</v>
      </c>
      <c r="O24" s="6">
        <f t="shared" si="3"/>
        <v>204</v>
      </c>
      <c r="P24" s="7"/>
    </row>
    <row r="25" spans="1:16" s="1" customFormat="1" ht="26.1" customHeight="1" x14ac:dyDescent="0.15">
      <c r="A25" s="6">
        <v>20</v>
      </c>
      <c r="B25" s="6" t="s">
        <v>119</v>
      </c>
      <c r="C25" s="6">
        <v>30</v>
      </c>
      <c r="D25" s="6">
        <f>C25*20</f>
        <v>600</v>
      </c>
      <c r="E25" s="6"/>
      <c r="F25" s="6"/>
      <c r="G25" s="6">
        <v>246</v>
      </c>
      <c r="H25" s="6">
        <f>G25*5*60%</f>
        <v>738</v>
      </c>
      <c r="I25" s="6">
        <v>31</v>
      </c>
      <c r="J25" s="6">
        <f t="shared" si="0"/>
        <v>465</v>
      </c>
      <c r="K25" s="6"/>
      <c r="L25" s="6"/>
      <c r="M25" s="6">
        <f t="shared" si="1"/>
        <v>1803</v>
      </c>
      <c r="N25" s="6">
        <f t="shared" si="2"/>
        <v>1081.8</v>
      </c>
      <c r="O25" s="6">
        <f t="shared" si="3"/>
        <v>721.2</v>
      </c>
      <c r="P25" s="7"/>
    </row>
    <row r="26" spans="1:16" s="1" customFormat="1" ht="26.1" customHeight="1" x14ac:dyDescent="0.15">
      <c r="A26" s="6">
        <v>21</v>
      </c>
      <c r="B26" s="6" t="s">
        <v>85</v>
      </c>
      <c r="C26" s="6"/>
      <c r="D26" s="6"/>
      <c r="E26" s="6"/>
      <c r="F26" s="6"/>
      <c r="G26" s="6"/>
      <c r="H26" s="6"/>
      <c r="I26" s="6">
        <v>28</v>
      </c>
      <c r="J26" s="6">
        <f t="shared" si="0"/>
        <v>420</v>
      </c>
      <c r="K26" s="6"/>
      <c r="L26" s="6"/>
      <c r="M26" s="6">
        <f t="shared" si="1"/>
        <v>420</v>
      </c>
      <c r="N26" s="6">
        <f t="shared" si="2"/>
        <v>252</v>
      </c>
      <c r="O26" s="6">
        <f t="shared" si="3"/>
        <v>168</v>
      </c>
      <c r="P26" s="7"/>
    </row>
    <row r="27" spans="1:16" s="1" customFormat="1" ht="26.1" customHeight="1" x14ac:dyDescent="0.15">
      <c r="A27" s="6">
        <v>22</v>
      </c>
      <c r="B27" s="6" t="s">
        <v>86</v>
      </c>
      <c r="C27" s="6"/>
      <c r="D27" s="6"/>
      <c r="E27" s="6"/>
      <c r="F27" s="6"/>
      <c r="G27" s="6">
        <v>56</v>
      </c>
      <c r="H27" s="6">
        <f t="shared" si="4"/>
        <v>280</v>
      </c>
      <c r="I27" s="6">
        <v>16</v>
      </c>
      <c r="J27" s="6">
        <f t="shared" si="0"/>
        <v>240</v>
      </c>
      <c r="K27" s="6"/>
      <c r="L27" s="6"/>
      <c r="M27" s="6">
        <f t="shared" si="1"/>
        <v>520</v>
      </c>
      <c r="N27" s="6">
        <f t="shared" si="2"/>
        <v>312</v>
      </c>
      <c r="O27" s="6">
        <f t="shared" si="3"/>
        <v>208</v>
      </c>
      <c r="P27" s="7"/>
    </row>
    <row r="28" spans="1:16" s="1" customFormat="1" ht="26.1" customHeight="1" x14ac:dyDescent="0.15">
      <c r="A28" s="6">
        <v>23</v>
      </c>
      <c r="B28" s="6" t="s">
        <v>59</v>
      </c>
      <c r="C28" s="6"/>
      <c r="D28" s="6"/>
      <c r="E28" s="6"/>
      <c r="F28" s="6"/>
      <c r="G28" s="6">
        <v>226</v>
      </c>
      <c r="H28" s="6">
        <f>G28*5*60%</f>
        <v>678</v>
      </c>
      <c r="I28" s="6">
        <v>49</v>
      </c>
      <c r="J28" s="6">
        <f t="shared" si="0"/>
        <v>735</v>
      </c>
      <c r="K28" s="6"/>
      <c r="L28" s="6"/>
      <c r="M28" s="6">
        <f t="shared" si="1"/>
        <v>1413</v>
      </c>
      <c r="N28" s="6">
        <f t="shared" si="2"/>
        <v>847.8</v>
      </c>
      <c r="O28" s="6">
        <f t="shared" si="3"/>
        <v>565.20000000000005</v>
      </c>
      <c r="P28" s="7"/>
    </row>
    <row r="29" spans="1:16" s="1" customFormat="1" ht="26.1" customHeight="1" x14ac:dyDescent="0.15">
      <c r="A29" s="6">
        <v>24</v>
      </c>
      <c r="B29" s="6" t="s">
        <v>60</v>
      </c>
      <c r="C29" s="6"/>
      <c r="D29" s="6"/>
      <c r="E29" s="6"/>
      <c r="F29" s="6"/>
      <c r="G29" s="6"/>
      <c r="H29" s="6"/>
      <c r="I29" s="6">
        <v>30</v>
      </c>
      <c r="J29" s="6">
        <f t="shared" si="0"/>
        <v>450</v>
      </c>
      <c r="K29" s="6"/>
      <c r="L29" s="6"/>
      <c r="M29" s="6">
        <f t="shared" si="1"/>
        <v>450</v>
      </c>
      <c r="N29" s="6">
        <f t="shared" si="2"/>
        <v>270</v>
      </c>
      <c r="O29" s="6">
        <f t="shared" si="3"/>
        <v>180</v>
      </c>
      <c r="P29" s="7"/>
    </row>
    <row r="30" spans="1:16" s="1" customFormat="1" ht="26.1" customHeight="1" x14ac:dyDescent="0.15">
      <c r="A30" s="6">
        <v>25</v>
      </c>
      <c r="B30" s="6" t="s">
        <v>61</v>
      </c>
      <c r="C30" s="6"/>
      <c r="D30" s="6"/>
      <c r="E30" s="6"/>
      <c r="F30" s="6"/>
      <c r="G30" s="6"/>
      <c r="H30" s="6"/>
      <c r="I30" s="6">
        <v>40</v>
      </c>
      <c r="J30" s="6">
        <f t="shared" si="0"/>
        <v>600</v>
      </c>
      <c r="K30" s="6"/>
      <c r="L30" s="6"/>
      <c r="M30" s="6">
        <f t="shared" si="1"/>
        <v>600</v>
      </c>
      <c r="N30" s="6">
        <f t="shared" si="2"/>
        <v>360</v>
      </c>
      <c r="O30" s="6">
        <f t="shared" si="3"/>
        <v>240</v>
      </c>
      <c r="P30" s="7"/>
    </row>
    <row r="31" spans="1:16" s="1" customFormat="1" ht="26.1" customHeight="1" x14ac:dyDescent="0.15">
      <c r="A31" s="6">
        <v>26</v>
      </c>
      <c r="B31" s="6" t="s">
        <v>62</v>
      </c>
      <c r="C31" s="6">
        <v>49</v>
      </c>
      <c r="D31" s="6">
        <f>C31*20</f>
        <v>980</v>
      </c>
      <c r="E31" s="6"/>
      <c r="F31" s="6"/>
      <c r="G31" s="6"/>
      <c r="H31" s="6"/>
      <c r="I31" s="6">
        <v>45</v>
      </c>
      <c r="J31" s="6">
        <f t="shared" si="0"/>
        <v>675</v>
      </c>
      <c r="K31" s="6"/>
      <c r="L31" s="6"/>
      <c r="M31" s="6">
        <f t="shared" si="1"/>
        <v>1655</v>
      </c>
      <c r="N31" s="6">
        <f t="shared" si="2"/>
        <v>993</v>
      </c>
      <c r="O31" s="6">
        <f t="shared" si="3"/>
        <v>662</v>
      </c>
      <c r="P31" s="7"/>
    </row>
    <row r="32" spans="1:16" s="1" customFormat="1" ht="26.1" customHeight="1" x14ac:dyDescent="0.15">
      <c r="A32" s="6">
        <v>27</v>
      </c>
      <c r="B32" s="6" t="s">
        <v>63</v>
      </c>
      <c r="C32" s="6"/>
      <c r="D32" s="6"/>
      <c r="E32" s="6"/>
      <c r="F32" s="6"/>
      <c r="G32" s="6">
        <v>198</v>
      </c>
      <c r="H32" s="6">
        <f t="shared" si="4"/>
        <v>990</v>
      </c>
      <c r="I32" s="6">
        <v>46</v>
      </c>
      <c r="J32" s="6">
        <f t="shared" si="0"/>
        <v>690</v>
      </c>
      <c r="K32" s="6"/>
      <c r="L32" s="6"/>
      <c r="M32" s="6">
        <f t="shared" si="1"/>
        <v>1680</v>
      </c>
      <c r="N32" s="6">
        <f t="shared" si="2"/>
        <v>1008</v>
      </c>
      <c r="O32" s="6">
        <f t="shared" si="3"/>
        <v>672</v>
      </c>
      <c r="P32" s="7"/>
    </row>
    <row r="33" spans="1:16" s="1" customFormat="1" ht="26.1" customHeight="1" x14ac:dyDescent="0.15">
      <c r="A33" s="6">
        <v>28</v>
      </c>
      <c r="B33" s="6" t="s">
        <v>64</v>
      </c>
      <c r="C33" s="6"/>
      <c r="D33" s="6"/>
      <c r="E33" s="6"/>
      <c r="F33" s="6"/>
      <c r="G33" s="6"/>
      <c r="H33" s="6"/>
      <c r="I33" s="6">
        <v>46</v>
      </c>
      <c r="J33" s="6">
        <f t="shared" si="0"/>
        <v>690</v>
      </c>
      <c r="K33" s="6"/>
      <c r="L33" s="6"/>
      <c r="M33" s="6">
        <f t="shared" si="1"/>
        <v>690</v>
      </c>
      <c r="N33" s="6">
        <f t="shared" si="2"/>
        <v>414</v>
      </c>
      <c r="O33" s="6">
        <f t="shared" si="3"/>
        <v>276</v>
      </c>
      <c r="P33" s="7"/>
    </row>
    <row r="34" spans="1:16" s="1" customFormat="1" ht="26.1" customHeight="1" x14ac:dyDescent="0.15">
      <c r="A34" s="6">
        <v>29</v>
      </c>
      <c r="B34" s="6" t="s">
        <v>139</v>
      </c>
      <c r="C34" s="6">
        <v>30</v>
      </c>
      <c r="D34" s="6">
        <f>C34*20</f>
        <v>600</v>
      </c>
      <c r="E34" s="6"/>
      <c r="F34" s="6"/>
      <c r="G34" s="6">
        <v>145</v>
      </c>
      <c r="H34" s="6">
        <f t="shared" si="4"/>
        <v>725</v>
      </c>
      <c r="I34" s="6">
        <v>35</v>
      </c>
      <c r="J34" s="6">
        <f t="shared" si="0"/>
        <v>525</v>
      </c>
      <c r="K34" s="6"/>
      <c r="L34" s="6"/>
      <c r="M34" s="6">
        <f t="shared" si="1"/>
        <v>1850</v>
      </c>
      <c r="N34" s="6">
        <f t="shared" si="2"/>
        <v>1110</v>
      </c>
      <c r="O34" s="6">
        <f t="shared" si="3"/>
        <v>740</v>
      </c>
      <c r="P34" s="7"/>
    </row>
    <row r="35" spans="1:16" s="1" customFormat="1" ht="26.1" customHeight="1" x14ac:dyDescent="0.15">
      <c r="A35" s="6">
        <v>30</v>
      </c>
      <c r="B35" s="6" t="s">
        <v>140</v>
      </c>
      <c r="C35" s="6">
        <v>24</v>
      </c>
      <c r="D35" s="6">
        <f>C35*20</f>
        <v>480</v>
      </c>
      <c r="E35" s="6"/>
      <c r="F35" s="6"/>
      <c r="G35" s="6">
        <v>197</v>
      </c>
      <c r="H35" s="6">
        <f t="shared" si="4"/>
        <v>985</v>
      </c>
      <c r="I35" s="6">
        <v>49</v>
      </c>
      <c r="J35" s="6">
        <f t="shared" si="0"/>
        <v>735</v>
      </c>
      <c r="K35" s="6"/>
      <c r="L35" s="6"/>
      <c r="M35" s="6">
        <f t="shared" si="1"/>
        <v>2200</v>
      </c>
      <c r="N35" s="6">
        <f t="shared" si="2"/>
        <v>1320</v>
      </c>
      <c r="O35" s="6">
        <f t="shared" si="3"/>
        <v>880</v>
      </c>
      <c r="P35" s="7"/>
    </row>
    <row r="36" spans="1:16" s="1" customFormat="1" ht="26.1" customHeight="1" x14ac:dyDescent="0.15">
      <c r="A36" s="6">
        <v>31</v>
      </c>
      <c r="B36" s="6" t="s">
        <v>141</v>
      </c>
      <c r="C36" s="6">
        <v>49</v>
      </c>
      <c r="D36" s="6">
        <f t="shared" ref="D36:D39" si="5">C36*20</f>
        <v>980</v>
      </c>
      <c r="E36" s="6"/>
      <c r="F36" s="6"/>
      <c r="G36" s="6">
        <v>197</v>
      </c>
      <c r="H36" s="6">
        <f t="shared" si="4"/>
        <v>985</v>
      </c>
      <c r="I36" s="6">
        <v>68</v>
      </c>
      <c r="J36" s="6">
        <f>I36*15*60%</f>
        <v>612</v>
      </c>
      <c r="K36" s="6"/>
      <c r="L36" s="6"/>
      <c r="M36" s="6">
        <f t="shared" si="1"/>
        <v>2577</v>
      </c>
      <c r="N36" s="6">
        <f t="shared" si="2"/>
        <v>1546.2</v>
      </c>
      <c r="O36" s="6">
        <f t="shared" si="3"/>
        <v>1030.8</v>
      </c>
      <c r="P36" s="7"/>
    </row>
    <row r="37" spans="1:16" s="1" customFormat="1" ht="26.1" customHeight="1" x14ac:dyDescent="0.15">
      <c r="A37" s="6">
        <v>32</v>
      </c>
      <c r="B37" s="6" t="s">
        <v>142</v>
      </c>
      <c r="C37" s="6">
        <v>17</v>
      </c>
      <c r="D37" s="6">
        <f t="shared" si="5"/>
        <v>340</v>
      </c>
      <c r="E37" s="6"/>
      <c r="F37" s="6"/>
      <c r="G37" s="6">
        <v>90</v>
      </c>
      <c r="H37" s="6">
        <f t="shared" si="4"/>
        <v>450</v>
      </c>
      <c r="I37" s="6">
        <v>45</v>
      </c>
      <c r="J37" s="6">
        <f t="shared" si="0"/>
        <v>675</v>
      </c>
      <c r="K37" s="6"/>
      <c r="L37" s="6"/>
      <c r="M37" s="6">
        <f t="shared" si="1"/>
        <v>1465</v>
      </c>
      <c r="N37" s="6">
        <f t="shared" si="2"/>
        <v>879</v>
      </c>
      <c r="O37" s="6">
        <f t="shared" si="3"/>
        <v>586</v>
      </c>
      <c r="P37" s="7"/>
    </row>
    <row r="38" spans="1:16" s="1" customFormat="1" ht="26.1" customHeight="1" x14ac:dyDescent="0.15">
      <c r="A38" s="6">
        <v>33</v>
      </c>
      <c r="B38" s="6" t="s">
        <v>143</v>
      </c>
      <c r="C38" s="6">
        <v>7</v>
      </c>
      <c r="D38" s="6">
        <f t="shared" si="5"/>
        <v>140</v>
      </c>
      <c r="E38" s="6"/>
      <c r="F38" s="6"/>
      <c r="G38" s="6"/>
      <c r="H38" s="6"/>
      <c r="I38" s="6">
        <v>13</v>
      </c>
      <c r="J38" s="6">
        <f t="shared" si="0"/>
        <v>195</v>
      </c>
      <c r="K38" s="6"/>
      <c r="L38" s="6"/>
      <c r="M38" s="6">
        <f t="shared" si="1"/>
        <v>335</v>
      </c>
      <c r="N38" s="6">
        <f t="shared" si="2"/>
        <v>201</v>
      </c>
      <c r="O38" s="6">
        <f t="shared" si="3"/>
        <v>134</v>
      </c>
      <c r="P38" s="7"/>
    </row>
    <row r="39" spans="1:16" s="1" customFormat="1" ht="26.1" customHeight="1" x14ac:dyDescent="0.15">
      <c r="A39" s="6">
        <v>34</v>
      </c>
      <c r="B39" s="6" t="s">
        <v>144</v>
      </c>
      <c r="C39" s="6">
        <v>30</v>
      </c>
      <c r="D39" s="6">
        <f t="shared" si="5"/>
        <v>600</v>
      </c>
      <c r="E39" s="6"/>
      <c r="F39" s="6"/>
      <c r="G39" s="6"/>
      <c r="H39" s="6"/>
      <c r="I39" s="6">
        <v>30</v>
      </c>
      <c r="J39" s="6">
        <f t="shared" si="0"/>
        <v>450</v>
      </c>
      <c r="K39" s="6"/>
      <c r="L39" s="6"/>
      <c r="M39" s="6">
        <f t="shared" si="1"/>
        <v>1050</v>
      </c>
      <c r="N39" s="6">
        <f t="shared" si="2"/>
        <v>630</v>
      </c>
      <c r="O39" s="6">
        <f t="shared" si="3"/>
        <v>420</v>
      </c>
      <c r="P39" s="7"/>
    </row>
    <row r="40" spans="1:16" s="1" customFormat="1" ht="26.1" customHeight="1" x14ac:dyDescent="0.15">
      <c r="A40" s="6">
        <v>35</v>
      </c>
      <c r="B40" s="6" t="s">
        <v>145</v>
      </c>
      <c r="C40" s="6">
        <v>5</v>
      </c>
      <c r="D40" s="6">
        <f t="shared" ref="D40:D51" si="6">C40*20</f>
        <v>100</v>
      </c>
      <c r="E40" s="6"/>
      <c r="F40" s="6"/>
      <c r="G40" s="6"/>
      <c r="H40" s="6"/>
      <c r="I40" s="6">
        <v>10</v>
      </c>
      <c r="J40" s="6">
        <f t="shared" si="0"/>
        <v>150</v>
      </c>
      <c r="K40" s="6"/>
      <c r="L40" s="6"/>
      <c r="M40" s="6">
        <f t="shared" si="1"/>
        <v>250</v>
      </c>
      <c r="N40" s="6">
        <f t="shared" si="2"/>
        <v>150</v>
      </c>
      <c r="O40" s="6">
        <f t="shared" si="3"/>
        <v>100</v>
      </c>
      <c r="P40" s="7"/>
    </row>
    <row r="41" spans="1:16" s="1" customFormat="1" ht="26.1" customHeight="1" x14ac:dyDescent="0.15">
      <c r="A41" s="6">
        <v>36</v>
      </c>
      <c r="B41" s="6" t="s">
        <v>146</v>
      </c>
      <c r="C41" s="6">
        <v>15</v>
      </c>
      <c r="D41" s="6">
        <f t="shared" si="6"/>
        <v>300</v>
      </c>
      <c r="E41" s="6"/>
      <c r="F41" s="6"/>
      <c r="G41" s="6"/>
      <c r="H41" s="6"/>
      <c r="I41" s="6">
        <v>15</v>
      </c>
      <c r="J41" s="6">
        <f t="shared" si="0"/>
        <v>225</v>
      </c>
      <c r="K41" s="6"/>
      <c r="L41" s="6"/>
      <c r="M41" s="6">
        <f t="shared" si="1"/>
        <v>525</v>
      </c>
      <c r="N41" s="6">
        <f t="shared" si="2"/>
        <v>315</v>
      </c>
      <c r="O41" s="6">
        <f t="shared" si="3"/>
        <v>210</v>
      </c>
      <c r="P41" s="7"/>
    </row>
    <row r="42" spans="1:16" s="1" customFormat="1" ht="26.1" customHeight="1" x14ac:dyDescent="0.15">
      <c r="A42" s="6">
        <v>37</v>
      </c>
      <c r="B42" s="6" t="s">
        <v>147</v>
      </c>
      <c r="C42" s="6">
        <v>10</v>
      </c>
      <c r="D42" s="6">
        <f t="shared" si="6"/>
        <v>200</v>
      </c>
      <c r="E42" s="6"/>
      <c r="F42" s="6"/>
      <c r="G42" s="6"/>
      <c r="H42" s="6"/>
      <c r="I42" s="6">
        <v>25</v>
      </c>
      <c r="J42" s="6">
        <f t="shared" si="0"/>
        <v>375</v>
      </c>
      <c r="K42" s="6"/>
      <c r="L42" s="6"/>
      <c r="M42" s="6">
        <f t="shared" si="1"/>
        <v>575</v>
      </c>
      <c r="N42" s="6">
        <f t="shared" si="2"/>
        <v>345</v>
      </c>
      <c r="O42" s="6">
        <f t="shared" si="3"/>
        <v>230</v>
      </c>
      <c r="P42" s="7"/>
    </row>
    <row r="43" spans="1:16" s="1" customFormat="1" ht="26.1" customHeight="1" x14ac:dyDescent="0.15">
      <c r="A43" s="6">
        <v>38</v>
      </c>
      <c r="B43" s="6" t="s">
        <v>148</v>
      </c>
      <c r="C43" s="6">
        <v>15</v>
      </c>
      <c r="D43" s="6">
        <f t="shared" si="6"/>
        <v>300</v>
      </c>
      <c r="E43" s="6"/>
      <c r="F43" s="6"/>
      <c r="G43" s="6"/>
      <c r="H43" s="6"/>
      <c r="I43" s="6">
        <v>30</v>
      </c>
      <c r="J43" s="6">
        <f t="shared" si="0"/>
        <v>450</v>
      </c>
      <c r="K43" s="6"/>
      <c r="L43" s="6"/>
      <c r="M43" s="6">
        <f t="shared" si="1"/>
        <v>750</v>
      </c>
      <c r="N43" s="6">
        <f t="shared" si="2"/>
        <v>450</v>
      </c>
      <c r="O43" s="6">
        <f t="shared" si="3"/>
        <v>300</v>
      </c>
      <c r="P43" s="7"/>
    </row>
    <row r="44" spans="1:16" s="1" customFormat="1" ht="26.1" customHeight="1" x14ac:dyDescent="0.15">
      <c r="A44" s="6">
        <v>39</v>
      </c>
      <c r="B44" s="6" t="s">
        <v>149</v>
      </c>
      <c r="C44" s="6"/>
      <c r="D44" s="6"/>
      <c r="E44" s="6"/>
      <c r="F44" s="6"/>
      <c r="G44" s="6">
        <v>63</v>
      </c>
      <c r="H44" s="6">
        <f t="shared" si="4"/>
        <v>315</v>
      </c>
      <c r="I44" s="6">
        <v>40</v>
      </c>
      <c r="J44" s="6">
        <f t="shared" si="0"/>
        <v>600</v>
      </c>
      <c r="K44" s="6"/>
      <c r="L44" s="6"/>
      <c r="M44" s="6">
        <f t="shared" si="1"/>
        <v>915</v>
      </c>
      <c r="N44" s="6">
        <f t="shared" si="2"/>
        <v>549</v>
      </c>
      <c r="O44" s="6">
        <f t="shared" si="3"/>
        <v>366</v>
      </c>
      <c r="P44" s="7"/>
    </row>
    <row r="45" spans="1:16" s="1" customFormat="1" ht="26.1" customHeight="1" x14ac:dyDescent="0.15">
      <c r="A45" s="6">
        <v>40</v>
      </c>
      <c r="B45" s="6" t="s">
        <v>150</v>
      </c>
      <c r="C45" s="6">
        <v>47</v>
      </c>
      <c r="D45" s="6">
        <f t="shared" si="6"/>
        <v>940</v>
      </c>
      <c r="E45" s="6"/>
      <c r="F45" s="6"/>
      <c r="G45" s="6"/>
      <c r="H45" s="6"/>
      <c r="I45" s="6">
        <v>11</v>
      </c>
      <c r="J45" s="6">
        <f t="shared" si="0"/>
        <v>165</v>
      </c>
      <c r="K45" s="6"/>
      <c r="L45" s="6"/>
      <c r="M45" s="6">
        <f t="shared" si="1"/>
        <v>1105</v>
      </c>
      <c r="N45" s="6">
        <f t="shared" si="2"/>
        <v>663</v>
      </c>
      <c r="O45" s="6">
        <f t="shared" si="3"/>
        <v>442</v>
      </c>
      <c r="P45" s="7"/>
    </row>
    <row r="46" spans="1:16" s="1" customFormat="1" ht="26.1" customHeight="1" x14ac:dyDescent="0.15">
      <c r="A46" s="6">
        <v>41</v>
      </c>
      <c r="B46" s="6" t="s">
        <v>151</v>
      </c>
      <c r="C46" s="6">
        <v>10</v>
      </c>
      <c r="D46" s="6">
        <f t="shared" si="6"/>
        <v>200</v>
      </c>
      <c r="E46" s="6"/>
      <c r="F46" s="6"/>
      <c r="G46" s="6">
        <v>56</v>
      </c>
      <c r="H46" s="6">
        <f t="shared" si="4"/>
        <v>280</v>
      </c>
      <c r="I46" s="6">
        <v>20</v>
      </c>
      <c r="J46" s="6">
        <f t="shared" si="0"/>
        <v>300</v>
      </c>
      <c r="K46" s="6"/>
      <c r="L46" s="6"/>
      <c r="M46" s="6">
        <f t="shared" si="1"/>
        <v>780</v>
      </c>
      <c r="N46" s="6">
        <f t="shared" si="2"/>
        <v>468</v>
      </c>
      <c r="O46" s="6">
        <f t="shared" si="3"/>
        <v>312</v>
      </c>
      <c r="P46" s="7"/>
    </row>
    <row r="47" spans="1:16" s="1" customFormat="1" ht="26.1" customHeight="1" x14ac:dyDescent="0.15">
      <c r="A47" s="6">
        <v>42</v>
      </c>
      <c r="B47" s="6" t="s">
        <v>152</v>
      </c>
      <c r="C47" s="6">
        <v>2</v>
      </c>
      <c r="D47" s="6">
        <f t="shared" si="6"/>
        <v>40</v>
      </c>
      <c r="E47" s="6"/>
      <c r="F47" s="6"/>
      <c r="G47" s="6"/>
      <c r="H47" s="6"/>
      <c r="I47" s="6">
        <v>17</v>
      </c>
      <c r="J47" s="6">
        <f t="shared" si="0"/>
        <v>255</v>
      </c>
      <c r="K47" s="6"/>
      <c r="L47" s="6"/>
      <c r="M47" s="6">
        <f t="shared" si="1"/>
        <v>295</v>
      </c>
      <c r="N47" s="6">
        <f t="shared" si="2"/>
        <v>177</v>
      </c>
      <c r="O47" s="6">
        <f t="shared" si="3"/>
        <v>118</v>
      </c>
      <c r="P47" s="7"/>
    </row>
    <row r="48" spans="1:16" s="1" customFormat="1" ht="26.1" customHeight="1" x14ac:dyDescent="0.15">
      <c r="A48" s="6">
        <v>43</v>
      </c>
      <c r="B48" s="6" t="s">
        <v>153</v>
      </c>
      <c r="C48" s="6">
        <v>5</v>
      </c>
      <c r="D48" s="6">
        <f t="shared" si="6"/>
        <v>100</v>
      </c>
      <c r="E48" s="6"/>
      <c r="F48" s="6"/>
      <c r="G48" s="6"/>
      <c r="H48" s="6"/>
      <c r="I48" s="6">
        <v>9</v>
      </c>
      <c r="J48" s="6">
        <f t="shared" si="0"/>
        <v>135</v>
      </c>
      <c r="K48" s="6"/>
      <c r="L48" s="6"/>
      <c r="M48" s="6">
        <f t="shared" si="1"/>
        <v>235</v>
      </c>
      <c r="N48" s="6">
        <f t="shared" si="2"/>
        <v>141</v>
      </c>
      <c r="O48" s="6">
        <f t="shared" si="3"/>
        <v>94</v>
      </c>
      <c r="P48" s="7"/>
    </row>
    <row r="49" spans="1:16" s="1" customFormat="1" ht="26.1" customHeight="1" x14ac:dyDescent="0.15">
      <c r="A49" s="6">
        <v>44</v>
      </c>
      <c r="B49" s="6" t="s">
        <v>154</v>
      </c>
      <c r="C49" s="6">
        <v>17</v>
      </c>
      <c r="D49" s="6">
        <f t="shared" si="6"/>
        <v>340</v>
      </c>
      <c r="E49" s="6"/>
      <c r="F49" s="6"/>
      <c r="G49" s="6"/>
      <c r="H49" s="6"/>
      <c r="I49" s="6">
        <v>40</v>
      </c>
      <c r="J49" s="6">
        <f t="shared" si="0"/>
        <v>600</v>
      </c>
      <c r="K49" s="6"/>
      <c r="L49" s="6"/>
      <c r="M49" s="6">
        <f t="shared" si="1"/>
        <v>940</v>
      </c>
      <c r="N49" s="6">
        <f t="shared" si="2"/>
        <v>564</v>
      </c>
      <c r="O49" s="6">
        <f t="shared" si="3"/>
        <v>376</v>
      </c>
      <c r="P49" s="7"/>
    </row>
    <row r="50" spans="1:16" s="1" customFormat="1" ht="26.1" customHeight="1" x14ac:dyDescent="0.15">
      <c r="A50" s="6">
        <v>45</v>
      </c>
      <c r="B50" s="6" t="s">
        <v>155</v>
      </c>
      <c r="C50" s="6">
        <v>26</v>
      </c>
      <c r="D50" s="6">
        <f t="shared" si="6"/>
        <v>520</v>
      </c>
      <c r="E50" s="6"/>
      <c r="F50" s="6"/>
      <c r="G50" s="6">
        <v>56</v>
      </c>
      <c r="H50" s="6">
        <f t="shared" si="4"/>
        <v>280</v>
      </c>
      <c r="I50" s="6">
        <v>49</v>
      </c>
      <c r="J50" s="6">
        <f t="shared" si="0"/>
        <v>735</v>
      </c>
      <c r="K50" s="6"/>
      <c r="L50" s="6"/>
      <c r="M50" s="6">
        <f t="shared" si="1"/>
        <v>1535</v>
      </c>
      <c r="N50" s="6">
        <f t="shared" si="2"/>
        <v>921</v>
      </c>
      <c r="O50" s="6">
        <f t="shared" si="3"/>
        <v>614</v>
      </c>
      <c r="P50" s="7"/>
    </row>
    <row r="51" spans="1:16" s="1" customFormat="1" ht="26.1" customHeight="1" x14ac:dyDescent="0.15">
      <c r="A51" s="6">
        <v>46</v>
      </c>
      <c r="B51" s="6" t="s">
        <v>156</v>
      </c>
      <c r="C51" s="6">
        <v>25</v>
      </c>
      <c r="D51" s="6">
        <f t="shared" si="6"/>
        <v>500</v>
      </c>
      <c r="E51" s="6"/>
      <c r="F51" s="6"/>
      <c r="G51" s="6">
        <v>192</v>
      </c>
      <c r="H51" s="6">
        <f t="shared" si="4"/>
        <v>960</v>
      </c>
      <c r="I51" s="6">
        <v>49</v>
      </c>
      <c r="J51" s="6">
        <f t="shared" si="0"/>
        <v>735</v>
      </c>
      <c r="K51" s="6"/>
      <c r="L51" s="6"/>
      <c r="M51" s="6">
        <f t="shared" si="1"/>
        <v>2195</v>
      </c>
      <c r="N51" s="6">
        <f t="shared" si="2"/>
        <v>1317</v>
      </c>
      <c r="O51" s="6">
        <f t="shared" si="3"/>
        <v>878</v>
      </c>
      <c r="P51" s="7"/>
    </row>
    <row r="52" spans="1:16" s="1" customFormat="1" ht="26.1" customHeight="1" x14ac:dyDescent="0.15">
      <c r="A52" s="6">
        <v>47</v>
      </c>
      <c r="B52" s="6" t="s">
        <v>157</v>
      </c>
      <c r="C52" s="6"/>
      <c r="D52" s="6"/>
      <c r="E52" s="6"/>
      <c r="F52" s="6"/>
      <c r="G52" s="6"/>
      <c r="H52" s="6"/>
      <c r="I52" s="6">
        <v>33</v>
      </c>
      <c r="J52" s="6">
        <f t="shared" si="0"/>
        <v>495</v>
      </c>
      <c r="K52" s="6"/>
      <c r="L52" s="6"/>
      <c r="M52" s="6">
        <f t="shared" si="1"/>
        <v>495</v>
      </c>
      <c r="N52" s="6">
        <f t="shared" si="2"/>
        <v>297</v>
      </c>
      <c r="O52" s="6">
        <f t="shared" si="3"/>
        <v>198</v>
      </c>
      <c r="P52" s="7"/>
    </row>
    <row r="53" spans="1:16" s="1" customFormat="1" ht="26.1" customHeight="1" x14ac:dyDescent="0.15">
      <c r="A53" s="6">
        <v>48</v>
      </c>
      <c r="B53" s="6" t="s">
        <v>158</v>
      </c>
      <c r="C53" s="6"/>
      <c r="D53" s="6"/>
      <c r="E53" s="6"/>
      <c r="F53" s="6"/>
      <c r="G53" s="6"/>
      <c r="H53" s="6"/>
      <c r="I53" s="6">
        <v>10</v>
      </c>
      <c r="J53" s="6">
        <f t="shared" si="0"/>
        <v>150</v>
      </c>
      <c r="K53" s="6"/>
      <c r="L53" s="6"/>
      <c r="M53" s="6">
        <f t="shared" si="1"/>
        <v>150</v>
      </c>
      <c r="N53" s="6">
        <f t="shared" si="2"/>
        <v>90</v>
      </c>
      <c r="O53" s="6">
        <f t="shared" si="3"/>
        <v>60</v>
      </c>
      <c r="P53" s="7"/>
    </row>
    <row r="54" spans="1:16" s="1" customFormat="1" ht="26.1" customHeight="1" x14ac:dyDescent="0.15">
      <c r="A54" s="6">
        <v>49</v>
      </c>
      <c r="B54" s="6" t="s">
        <v>172</v>
      </c>
      <c r="C54" s="6">
        <v>48</v>
      </c>
      <c r="D54" s="6">
        <f t="shared" ref="D54:D72" si="7">C54*20</f>
        <v>960</v>
      </c>
      <c r="E54" s="6"/>
      <c r="F54" s="6"/>
      <c r="G54" s="6">
        <v>133</v>
      </c>
      <c r="H54" s="6">
        <f t="shared" si="4"/>
        <v>665</v>
      </c>
      <c r="I54" s="6">
        <v>40</v>
      </c>
      <c r="J54" s="6">
        <f t="shared" si="0"/>
        <v>600</v>
      </c>
      <c r="K54" s="6"/>
      <c r="L54" s="6"/>
      <c r="M54" s="6">
        <f t="shared" si="1"/>
        <v>2225</v>
      </c>
      <c r="N54" s="6">
        <f t="shared" si="2"/>
        <v>1335</v>
      </c>
      <c r="O54" s="6">
        <f t="shared" si="3"/>
        <v>890</v>
      </c>
      <c r="P54" s="7"/>
    </row>
    <row r="55" spans="1:16" s="1" customFormat="1" ht="26.1" customHeight="1" x14ac:dyDescent="0.15">
      <c r="A55" s="6">
        <v>50</v>
      </c>
      <c r="B55" s="6" t="s">
        <v>173</v>
      </c>
      <c r="C55" s="6"/>
      <c r="D55" s="6"/>
      <c r="E55" s="6"/>
      <c r="F55" s="6"/>
      <c r="G55" s="6"/>
      <c r="H55" s="6"/>
      <c r="I55" s="6">
        <v>30</v>
      </c>
      <c r="J55" s="6">
        <f t="shared" si="0"/>
        <v>450</v>
      </c>
      <c r="K55" s="6"/>
      <c r="L55" s="6"/>
      <c r="M55" s="6">
        <f t="shared" si="1"/>
        <v>450</v>
      </c>
      <c r="N55" s="6">
        <f t="shared" si="2"/>
        <v>270</v>
      </c>
      <c r="O55" s="6">
        <f t="shared" si="3"/>
        <v>180</v>
      </c>
      <c r="P55" s="7"/>
    </row>
    <row r="56" spans="1:16" s="1" customFormat="1" ht="26.1" customHeight="1" x14ac:dyDescent="0.15">
      <c r="A56" s="6">
        <v>51</v>
      </c>
      <c r="B56" s="6" t="s">
        <v>87</v>
      </c>
      <c r="C56" s="6"/>
      <c r="D56" s="6"/>
      <c r="E56" s="6"/>
      <c r="F56" s="6"/>
      <c r="G56" s="6"/>
      <c r="H56" s="6"/>
      <c r="I56" s="6">
        <v>40</v>
      </c>
      <c r="J56" s="6">
        <f t="shared" si="0"/>
        <v>600</v>
      </c>
      <c r="K56" s="6"/>
      <c r="L56" s="6"/>
      <c r="M56" s="6">
        <f t="shared" si="1"/>
        <v>600</v>
      </c>
      <c r="N56" s="6">
        <f t="shared" si="2"/>
        <v>360</v>
      </c>
      <c r="O56" s="6">
        <f t="shared" si="3"/>
        <v>240</v>
      </c>
      <c r="P56" s="7"/>
    </row>
    <row r="57" spans="1:16" s="1" customFormat="1" ht="26.1" customHeight="1" x14ac:dyDescent="0.15">
      <c r="A57" s="6">
        <v>52</v>
      </c>
      <c r="B57" s="6" t="s">
        <v>174</v>
      </c>
      <c r="C57" s="6"/>
      <c r="D57" s="6"/>
      <c r="E57" s="6"/>
      <c r="F57" s="6"/>
      <c r="G57" s="6">
        <v>193</v>
      </c>
      <c r="H57" s="6">
        <f t="shared" si="4"/>
        <v>965</v>
      </c>
      <c r="I57" s="6">
        <v>32</v>
      </c>
      <c r="J57" s="6">
        <f t="shared" si="0"/>
        <v>480</v>
      </c>
      <c r="K57" s="6"/>
      <c r="L57" s="6"/>
      <c r="M57" s="6">
        <f t="shared" si="1"/>
        <v>1445</v>
      </c>
      <c r="N57" s="6">
        <f t="shared" si="2"/>
        <v>867</v>
      </c>
      <c r="O57" s="6">
        <f t="shared" si="3"/>
        <v>578</v>
      </c>
      <c r="P57" s="7"/>
    </row>
    <row r="58" spans="1:16" s="1" customFormat="1" ht="26.1" customHeight="1" x14ac:dyDescent="0.15">
      <c r="A58" s="6">
        <v>53</v>
      </c>
      <c r="B58" s="6" t="s">
        <v>175</v>
      </c>
      <c r="C58" s="6">
        <v>10</v>
      </c>
      <c r="D58" s="6">
        <f t="shared" si="7"/>
        <v>200</v>
      </c>
      <c r="E58" s="6"/>
      <c r="F58" s="6"/>
      <c r="G58" s="6">
        <v>32</v>
      </c>
      <c r="H58" s="6">
        <f t="shared" si="4"/>
        <v>160</v>
      </c>
      <c r="I58" s="6">
        <v>20</v>
      </c>
      <c r="J58" s="6">
        <f t="shared" si="0"/>
        <v>300</v>
      </c>
      <c r="K58" s="6"/>
      <c r="L58" s="6"/>
      <c r="M58" s="6">
        <f t="shared" si="1"/>
        <v>660</v>
      </c>
      <c r="N58" s="6">
        <f t="shared" si="2"/>
        <v>396</v>
      </c>
      <c r="O58" s="6">
        <f t="shared" si="3"/>
        <v>264</v>
      </c>
      <c r="P58" s="7"/>
    </row>
    <row r="59" spans="1:16" s="1" customFormat="1" ht="26.1" customHeight="1" x14ac:dyDescent="0.15">
      <c r="A59" s="6">
        <v>54</v>
      </c>
      <c r="B59" s="6" t="s">
        <v>176</v>
      </c>
      <c r="C59" s="6">
        <v>5</v>
      </c>
      <c r="D59" s="6">
        <f t="shared" si="7"/>
        <v>100</v>
      </c>
      <c r="E59" s="6"/>
      <c r="F59" s="6"/>
      <c r="G59" s="6"/>
      <c r="H59" s="6"/>
      <c r="I59" s="6">
        <v>7</v>
      </c>
      <c r="J59" s="6">
        <f t="shared" si="0"/>
        <v>105</v>
      </c>
      <c r="K59" s="6"/>
      <c r="L59" s="6"/>
      <c r="M59" s="6">
        <f t="shared" si="1"/>
        <v>205</v>
      </c>
      <c r="N59" s="6">
        <f t="shared" si="2"/>
        <v>123</v>
      </c>
      <c r="O59" s="6">
        <f t="shared" si="3"/>
        <v>82</v>
      </c>
      <c r="P59" s="7"/>
    </row>
    <row r="60" spans="1:16" s="1" customFormat="1" ht="26.1" customHeight="1" x14ac:dyDescent="0.15">
      <c r="A60" s="6">
        <v>55</v>
      </c>
      <c r="B60" s="6" t="s">
        <v>177</v>
      </c>
      <c r="C60" s="6">
        <v>20</v>
      </c>
      <c r="D60" s="6">
        <f t="shared" si="7"/>
        <v>400</v>
      </c>
      <c r="E60" s="6"/>
      <c r="F60" s="6"/>
      <c r="G60" s="6"/>
      <c r="H60" s="6"/>
      <c r="I60" s="6">
        <v>23</v>
      </c>
      <c r="J60" s="6">
        <f t="shared" si="0"/>
        <v>345</v>
      </c>
      <c r="K60" s="6"/>
      <c r="L60" s="6"/>
      <c r="M60" s="6">
        <f t="shared" si="1"/>
        <v>745</v>
      </c>
      <c r="N60" s="6">
        <f t="shared" si="2"/>
        <v>447</v>
      </c>
      <c r="O60" s="6">
        <f t="shared" si="3"/>
        <v>298</v>
      </c>
      <c r="P60" s="7"/>
    </row>
    <row r="61" spans="1:16" s="1" customFormat="1" ht="26.1" customHeight="1" x14ac:dyDescent="0.15">
      <c r="A61" s="6">
        <v>56</v>
      </c>
      <c r="B61" s="6" t="s">
        <v>178</v>
      </c>
      <c r="C61" s="6">
        <v>21</v>
      </c>
      <c r="D61" s="6">
        <f t="shared" si="7"/>
        <v>420</v>
      </c>
      <c r="E61" s="6"/>
      <c r="F61" s="6"/>
      <c r="G61" s="6">
        <v>185</v>
      </c>
      <c r="H61" s="6">
        <f t="shared" si="4"/>
        <v>925</v>
      </c>
      <c r="I61" s="6">
        <v>33</v>
      </c>
      <c r="J61" s="6">
        <f t="shared" si="0"/>
        <v>495</v>
      </c>
      <c r="K61" s="6"/>
      <c r="L61" s="6"/>
      <c r="M61" s="6">
        <f t="shared" si="1"/>
        <v>1840</v>
      </c>
      <c r="N61" s="6">
        <f t="shared" si="2"/>
        <v>1104</v>
      </c>
      <c r="O61" s="6">
        <f t="shared" si="3"/>
        <v>736</v>
      </c>
      <c r="P61" s="7"/>
    </row>
    <row r="62" spans="1:16" s="1" customFormat="1" ht="26.1" customHeight="1" x14ac:dyDescent="0.15">
      <c r="A62" s="6">
        <v>57</v>
      </c>
      <c r="B62" s="6" t="s">
        <v>179</v>
      </c>
      <c r="C62" s="6">
        <v>21</v>
      </c>
      <c r="D62" s="6">
        <f t="shared" si="7"/>
        <v>420</v>
      </c>
      <c r="E62" s="6"/>
      <c r="F62" s="6"/>
      <c r="G62" s="6">
        <v>198</v>
      </c>
      <c r="H62" s="6">
        <f t="shared" si="4"/>
        <v>990</v>
      </c>
      <c r="I62" s="6">
        <v>30</v>
      </c>
      <c r="J62" s="6">
        <f t="shared" si="0"/>
        <v>450</v>
      </c>
      <c r="K62" s="6"/>
      <c r="L62" s="6"/>
      <c r="M62" s="6">
        <f t="shared" si="1"/>
        <v>1860</v>
      </c>
      <c r="N62" s="6">
        <f t="shared" si="2"/>
        <v>1116</v>
      </c>
      <c r="O62" s="6">
        <f t="shared" si="3"/>
        <v>744</v>
      </c>
      <c r="P62" s="7"/>
    </row>
    <row r="63" spans="1:16" s="1" customFormat="1" ht="26.1" customHeight="1" x14ac:dyDescent="0.15">
      <c r="A63" s="6">
        <v>58</v>
      </c>
      <c r="B63" s="6" t="s">
        <v>180</v>
      </c>
      <c r="C63" s="6">
        <v>11</v>
      </c>
      <c r="D63" s="6">
        <f t="shared" si="7"/>
        <v>220</v>
      </c>
      <c r="E63" s="6"/>
      <c r="F63" s="6"/>
      <c r="G63" s="6"/>
      <c r="H63" s="6"/>
      <c r="I63" s="6">
        <v>20</v>
      </c>
      <c r="J63" s="6">
        <f t="shared" si="0"/>
        <v>300</v>
      </c>
      <c r="K63" s="6"/>
      <c r="L63" s="6"/>
      <c r="M63" s="6">
        <f t="shared" si="1"/>
        <v>520</v>
      </c>
      <c r="N63" s="6">
        <f t="shared" si="2"/>
        <v>312</v>
      </c>
      <c r="O63" s="6">
        <f t="shared" si="3"/>
        <v>208</v>
      </c>
      <c r="P63" s="7"/>
    </row>
    <row r="64" spans="1:16" s="1" customFormat="1" ht="26.1" customHeight="1" x14ac:dyDescent="0.15">
      <c r="A64" s="6">
        <v>59</v>
      </c>
      <c r="B64" s="6" t="s">
        <v>181</v>
      </c>
      <c r="C64" s="6">
        <v>9</v>
      </c>
      <c r="D64" s="6">
        <f t="shared" si="7"/>
        <v>180</v>
      </c>
      <c r="E64" s="6"/>
      <c r="F64" s="6"/>
      <c r="G64" s="6">
        <v>149</v>
      </c>
      <c r="H64" s="6">
        <f t="shared" si="4"/>
        <v>745</v>
      </c>
      <c r="I64" s="6">
        <v>18</v>
      </c>
      <c r="J64" s="6">
        <f t="shared" si="0"/>
        <v>270</v>
      </c>
      <c r="K64" s="6"/>
      <c r="L64" s="6"/>
      <c r="M64" s="6">
        <f t="shared" si="1"/>
        <v>1195</v>
      </c>
      <c r="N64" s="6">
        <f t="shared" si="2"/>
        <v>717</v>
      </c>
      <c r="O64" s="6">
        <f t="shared" si="3"/>
        <v>478</v>
      </c>
      <c r="P64" s="7"/>
    </row>
    <row r="65" spans="1:16" s="1" customFormat="1" ht="26.1" customHeight="1" x14ac:dyDescent="0.15">
      <c r="A65" s="6">
        <v>60</v>
      </c>
      <c r="B65" s="6" t="s">
        <v>182</v>
      </c>
      <c r="C65" s="6">
        <v>10</v>
      </c>
      <c r="D65" s="6">
        <f t="shared" si="7"/>
        <v>200</v>
      </c>
      <c r="E65" s="6"/>
      <c r="F65" s="6"/>
      <c r="G65" s="6">
        <v>52</v>
      </c>
      <c r="H65" s="6">
        <f t="shared" si="4"/>
        <v>260</v>
      </c>
      <c r="I65" s="6">
        <v>32</v>
      </c>
      <c r="J65" s="6">
        <f t="shared" si="0"/>
        <v>480</v>
      </c>
      <c r="K65" s="6"/>
      <c r="L65" s="6"/>
      <c r="M65" s="6">
        <f t="shared" si="1"/>
        <v>940</v>
      </c>
      <c r="N65" s="6">
        <f t="shared" si="2"/>
        <v>564</v>
      </c>
      <c r="O65" s="6">
        <f t="shared" si="3"/>
        <v>376</v>
      </c>
      <c r="P65" s="7"/>
    </row>
    <row r="66" spans="1:16" s="1" customFormat="1" ht="26.1" customHeight="1" x14ac:dyDescent="0.15">
      <c r="A66" s="6">
        <v>61</v>
      </c>
      <c r="B66" s="6" t="s">
        <v>24</v>
      </c>
      <c r="C66" s="6"/>
      <c r="D66" s="6"/>
      <c r="E66" s="6"/>
      <c r="F66" s="6"/>
      <c r="G66" s="6"/>
      <c r="H66" s="6"/>
      <c r="I66" s="6">
        <v>30</v>
      </c>
      <c r="J66" s="6">
        <f t="shared" si="0"/>
        <v>450</v>
      </c>
      <c r="K66" s="6"/>
      <c r="L66" s="6"/>
      <c r="M66" s="6">
        <f t="shared" si="1"/>
        <v>450</v>
      </c>
      <c r="N66" s="6">
        <f t="shared" si="2"/>
        <v>270</v>
      </c>
      <c r="O66" s="6">
        <f t="shared" si="3"/>
        <v>180</v>
      </c>
      <c r="P66" s="7"/>
    </row>
    <row r="67" spans="1:16" s="1" customFormat="1" ht="26.1" customHeight="1" x14ac:dyDescent="0.15">
      <c r="A67" s="6">
        <v>62</v>
      </c>
      <c r="B67" s="6" t="s">
        <v>25</v>
      </c>
      <c r="C67" s="6"/>
      <c r="D67" s="6"/>
      <c r="E67" s="6"/>
      <c r="F67" s="6"/>
      <c r="G67" s="6"/>
      <c r="H67" s="6"/>
      <c r="I67" s="6">
        <v>20</v>
      </c>
      <c r="J67" s="6">
        <f t="shared" si="0"/>
        <v>300</v>
      </c>
      <c r="K67" s="6"/>
      <c r="L67" s="6"/>
      <c r="M67" s="6">
        <f t="shared" si="1"/>
        <v>300</v>
      </c>
      <c r="N67" s="6">
        <f t="shared" si="2"/>
        <v>180</v>
      </c>
      <c r="O67" s="6">
        <f t="shared" si="3"/>
        <v>120</v>
      </c>
      <c r="P67" s="7"/>
    </row>
    <row r="68" spans="1:16" s="1" customFormat="1" ht="26.1" customHeight="1" x14ac:dyDescent="0.15">
      <c r="A68" s="6">
        <v>63</v>
      </c>
      <c r="B68" s="6" t="s">
        <v>159</v>
      </c>
      <c r="C68" s="6">
        <v>22</v>
      </c>
      <c r="D68" s="6">
        <f t="shared" si="7"/>
        <v>440</v>
      </c>
      <c r="E68" s="6"/>
      <c r="F68" s="6"/>
      <c r="G68" s="6">
        <v>80</v>
      </c>
      <c r="H68" s="6">
        <f t="shared" si="4"/>
        <v>400</v>
      </c>
      <c r="I68" s="6">
        <v>46</v>
      </c>
      <c r="J68" s="6">
        <f t="shared" si="0"/>
        <v>690</v>
      </c>
      <c r="K68" s="6"/>
      <c r="L68" s="6"/>
      <c r="M68" s="6">
        <f t="shared" si="1"/>
        <v>1530</v>
      </c>
      <c r="N68" s="6">
        <f t="shared" si="2"/>
        <v>918</v>
      </c>
      <c r="O68" s="6">
        <f t="shared" si="3"/>
        <v>612</v>
      </c>
      <c r="P68" s="7"/>
    </row>
    <row r="69" spans="1:16" s="1" customFormat="1" ht="26.1" customHeight="1" x14ac:dyDescent="0.15">
      <c r="A69" s="6">
        <v>64</v>
      </c>
      <c r="B69" s="6" t="s">
        <v>160</v>
      </c>
      <c r="C69" s="6"/>
      <c r="D69" s="6"/>
      <c r="E69" s="6"/>
      <c r="F69" s="6"/>
      <c r="G69" s="6"/>
      <c r="H69" s="6"/>
      <c r="I69" s="6">
        <v>30</v>
      </c>
      <c r="J69" s="6">
        <f t="shared" si="0"/>
        <v>450</v>
      </c>
      <c r="K69" s="6"/>
      <c r="L69" s="6"/>
      <c r="M69" s="6">
        <f t="shared" si="1"/>
        <v>450</v>
      </c>
      <c r="N69" s="6">
        <f t="shared" si="2"/>
        <v>270</v>
      </c>
      <c r="O69" s="6">
        <f t="shared" si="3"/>
        <v>180</v>
      </c>
      <c r="P69" s="7"/>
    </row>
    <row r="70" spans="1:16" s="1" customFormat="1" ht="26.1" customHeight="1" x14ac:dyDescent="0.15">
      <c r="A70" s="6">
        <v>65</v>
      </c>
      <c r="B70" s="6" t="s">
        <v>161</v>
      </c>
      <c r="C70" s="6">
        <v>48</v>
      </c>
      <c r="D70" s="6">
        <f t="shared" si="7"/>
        <v>960</v>
      </c>
      <c r="E70" s="6"/>
      <c r="F70" s="6"/>
      <c r="G70" s="6">
        <v>196</v>
      </c>
      <c r="H70" s="6">
        <f t="shared" si="4"/>
        <v>980</v>
      </c>
      <c r="I70" s="6">
        <v>45</v>
      </c>
      <c r="J70" s="6">
        <f t="shared" si="0"/>
        <v>675</v>
      </c>
      <c r="K70" s="6"/>
      <c r="L70" s="6"/>
      <c r="M70" s="6">
        <f t="shared" si="1"/>
        <v>2615</v>
      </c>
      <c r="N70" s="6">
        <f t="shared" si="2"/>
        <v>1569</v>
      </c>
      <c r="O70" s="6">
        <f t="shared" si="3"/>
        <v>1046</v>
      </c>
      <c r="P70" s="7"/>
    </row>
    <row r="71" spans="1:16" s="1" customFormat="1" ht="26.1" customHeight="1" x14ac:dyDescent="0.15">
      <c r="A71" s="6">
        <v>66</v>
      </c>
      <c r="B71" s="6" t="s">
        <v>26</v>
      </c>
      <c r="C71" s="6">
        <v>25</v>
      </c>
      <c r="D71" s="6">
        <f t="shared" si="7"/>
        <v>500</v>
      </c>
      <c r="E71" s="6"/>
      <c r="F71" s="6"/>
      <c r="G71" s="6">
        <v>40</v>
      </c>
      <c r="H71" s="6">
        <f t="shared" ref="H71:H105" si="8">G71*5</f>
        <v>200</v>
      </c>
      <c r="I71" s="6">
        <v>30</v>
      </c>
      <c r="J71" s="6">
        <f t="shared" ref="J71:J108" si="9">I71*15</f>
        <v>450</v>
      </c>
      <c r="K71" s="6"/>
      <c r="L71" s="6"/>
      <c r="M71" s="6">
        <f t="shared" ref="M71:M127" si="10">J71+H71+D71</f>
        <v>1150</v>
      </c>
      <c r="N71" s="6">
        <f t="shared" ref="N71:N127" si="11">M71*60%</f>
        <v>690</v>
      </c>
      <c r="O71" s="6">
        <f t="shared" ref="O71:O127" si="12">M71*40%</f>
        <v>460</v>
      </c>
      <c r="P71" s="7"/>
    </row>
    <row r="72" spans="1:16" s="1" customFormat="1" ht="26.1" customHeight="1" x14ac:dyDescent="0.15">
      <c r="A72" s="6">
        <v>67</v>
      </c>
      <c r="B72" s="6" t="s">
        <v>129</v>
      </c>
      <c r="C72" s="6">
        <v>49</v>
      </c>
      <c r="D72" s="6">
        <f t="shared" si="7"/>
        <v>980</v>
      </c>
      <c r="E72" s="6"/>
      <c r="F72" s="6"/>
      <c r="G72" s="6">
        <v>456</v>
      </c>
      <c r="H72" s="6">
        <f>G72*5*60%</f>
        <v>1368</v>
      </c>
      <c r="I72" s="6">
        <v>49</v>
      </c>
      <c r="J72" s="6">
        <f t="shared" si="9"/>
        <v>735</v>
      </c>
      <c r="K72" s="6"/>
      <c r="L72" s="6"/>
      <c r="M72" s="6">
        <f t="shared" si="10"/>
        <v>3083</v>
      </c>
      <c r="N72" s="6">
        <f t="shared" si="11"/>
        <v>1849.8</v>
      </c>
      <c r="O72" s="6">
        <f t="shared" si="12"/>
        <v>1233.2</v>
      </c>
      <c r="P72" s="7"/>
    </row>
    <row r="73" spans="1:16" s="1" customFormat="1" ht="26.1" customHeight="1" x14ac:dyDescent="0.15">
      <c r="A73" s="6">
        <v>68</v>
      </c>
      <c r="B73" s="6" t="s">
        <v>130</v>
      </c>
      <c r="C73" s="6"/>
      <c r="D73" s="6"/>
      <c r="E73" s="6"/>
      <c r="F73" s="6"/>
      <c r="G73" s="6">
        <v>216</v>
      </c>
      <c r="H73" s="6">
        <f>G73*5*60%</f>
        <v>648</v>
      </c>
      <c r="I73" s="6">
        <v>37</v>
      </c>
      <c r="J73" s="6">
        <f t="shared" si="9"/>
        <v>555</v>
      </c>
      <c r="K73" s="6"/>
      <c r="L73" s="6"/>
      <c r="M73" s="6">
        <f t="shared" si="10"/>
        <v>1203</v>
      </c>
      <c r="N73" s="6">
        <f t="shared" si="11"/>
        <v>721.8</v>
      </c>
      <c r="O73" s="6">
        <f t="shared" si="12"/>
        <v>481.20000000000005</v>
      </c>
      <c r="P73" s="7"/>
    </row>
    <row r="74" spans="1:16" s="1" customFormat="1" ht="26.1" customHeight="1" x14ac:dyDescent="0.15">
      <c r="A74" s="6">
        <v>69</v>
      </c>
      <c r="B74" s="6" t="s">
        <v>131</v>
      </c>
      <c r="C74" s="6"/>
      <c r="D74" s="6"/>
      <c r="E74" s="6"/>
      <c r="F74" s="6"/>
      <c r="G74" s="6">
        <v>109</v>
      </c>
      <c r="H74" s="6">
        <f t="shared" si="8"/>
        <v>545</v>
      </c>
      <c r="I74" s="6"/>
      <c r="J74" s="6"/>
      <c r="K74" s="6"/>
      <c r="L74" s="6"/>
      <c r="M74" s="6">
        <f t="shared" si="10"/>
        <v>545</v>
      </c>
      <c r="N74" s="6">
        <f t="shared" si="11"/>
        <v>327</v>
      </c>
      <c r="O74" s="6">
        <f t="shared" si="12"/>
        <v>218</v>
      </c>
      <c r="P74" s="7"/>
    </row>
    <row r="75" spans="1:16" s="1" customFormat="1" ht="26.1" customHeight="1" x14ac:dyDescent="0.15">
      <c r="A75" s="6">
        <v>70</v>
      </c>
      <c r="B75" s="6" t="s">
        <v>132</v>
      </c>
      <c r="C75" s="6"/>
      <c r="D75" s="6"/>
      <c r="E75" s="6"/>
      <c r="F75" s="6"/>
      <c r="G75" s="6">
        <v>160</v>
      </c>
      <c r="H75" s="6">
        <f t="shared" si="8"/>
        <v>800</v>
      </c>
      <c r="I75" s="6">
        <v>32</v>
      </c>
      <c r="J75" s="6">
        <f t="shared" si="9"/>
        <v>480</v>
      </c>
      <c r="K75" s="6"/>
      <c r="L75" s="6"/>
      <c r="M75" s="6">
        <f t="shared" si="10"/>
        <v>1280</v>
      </c>
      <c r="N75" s="6">
        <f t="shared" si="11"/>
        <v>768</v>
      </c>
      <c r="O75" s="6">
        <f t="shared" si="12"/>
        <v>512</v>
      </c>
      <c r="P75" s="7"/>
    </row>
    <row r="76" spans="1:16" s="1" customFormat="1" ht="26.1" customHeight="1" x14ac:dyDescent="0.15">
      <c r="A76" s="6">
        <v>71</v>
      </c>
      <c r="B76" s="6" t="s">
        <v>120</v>
      </c>
      <c r="C76" s="6"/>
      <c r="D76" s="6"/>
      <c r="E76" s="6"/>
      <c r="F76" s="6"/>
      <c r="G76" s="6">
        <v>146</v>
      </c>
      <c r="H76" s="6">
        <f t="shared" si="8"/>
        <v>730</v>
      </c>
      <c r="I76" s="6">
        <v>35</v>
      </c>
      <c r="J76" s="6">
        <f t="shared" si="9"/>
        <v>525</v>
      </c>
      <c r="K76" s="6"/>
      <c r="L76" s="6"/>
      <c r="M76" s="6">
        <f t="shared" si="10"/>
        <v>1255</v>
      </c>
      <c r="N76" s="6">
        <f t="shared" si="11"/>
        <v>753</v>
      </c>
      <c r="O76" s="6">
        <f t="shared" si="12"/>
        <v>502</v>
      </c>
      <c r="P76" s="7"/>
    </row>
    <row r="77" spans="1:16" s="1" customFormat="1" ht="26.1" customHeight="1" x14ac:dyDescent="0.15">
      <c r="A77" s="6">
        <v>72</v>
      </c>
      <c r="B77" s="6" t="s">
        <v>65</v>
      </c>
      <c r="C77" s="6">
        <v>17</v>
      </c>
      <c r="D77" s="6">
        <f>C77*20</f>
        <v>340</v>
      </c>
      <c r="E77" s="6"/>
      <c r="F77" s="6"/>
      <c r="G77" s="6">
        <v>238</v>
      </c>
      <c r="H77" s="6">
        <f>G77*5*60%</f>
        <v>714</v>
      </c>
      <c r="I77" s="6">
        <v>45</v>
      </c>
      <c r="J77" s="6">
        <f t="shared" si="9"/>
        <v>675</v>
      </c>
      <c r="K77" s="6"/>
      <c r="L77" s="6"/>
      <c r="M77" s="6">
        <f t="shared" si="10"/>
        <v>1729</v>
      </c>
      <c r="N77" s="6">
        <f t="shared" si="11"/>
        <v>1037.3999999999999</v>
      </c>
      <c r="O77" s="6">
        <f t="shared" si="12"/>
        <v>691.6</v>
      </c>
      <c r="P77" s="7"/>
    </row>
    <row r="78" spans="1:16" s="1" customFormat="1" ht="26.1" customHeight="1" x14ac:dyDescent="0.15">
      <c r="A78" s="6">
        <v>73</v>
      </c>
      <c r="B78" s="6" t="s">
        <v>97</v>
      </c>
      <c r="C78" s="6"/>
      <c r="D78" s="6"/>
      <c r="E78" s="6"/>
      <c r="F78" s="6"/>
      <c r="G78" s="6">
        <v>72</v>
      </c>
      <c r="H78" s="6">
        <f t="shared" si="8"/>
        <v>360</v>
      </c>
      <c r="I78" s="6"/>
      <c r="J78" s="6"/>
      <c r="K78" s="6"/>
      <c r="L78" s="6"/>
      <c r="M78" s="6">
        <f t="shared" si="10"/>
        <v>360</v>
      </c>
      <c r="N78" s="6">
        <f t="shared" si="11"/>
        <v>216</v>
      </c>
      <c r="O78" s="6">
        <f t="shared" si="12"/>
        <v>144</v>
      </c>
      <c r="P78" s="7"/>
    </row>
    <row r="79" spans="1:16" s="1" customFormat="1" ht="26.1" customHeight="1" x14ac:dyDescent="0.15">
      <c r="A79" s="6">
        <v>74</v>
      </c>
      <c r="B79" s="6" t="s">
        <v>66</v>
      </c>
      <c r="C79" s="6"/>
      <c r="D79" s="6"/>
      <c r="E79" s="6"/>
      <c r="F79" s="6"/>
      <c r="G79" s="6">
        <v>56</v>
      </c>
      <c r="H79" s="6">
        <f t="shared" si="8"/>
        <v>280</v>
      </c>
      <c r="I79" s="6"/>
      <c r="J79" s="6"/>
      <c r="K79" s="6"/>
      <c r="L79" s="6"/>
      <c r="M79" s="6">
        <f t="shared" si="10"/>
        <v>280</v>
      </c>
      <c r="N79" s="6">
        <f t="shared" si="11"/>
        <v>168</v>
      </c>
      <c r="O79" s="6">
        <f t="shared" si="12"/>
        <v>112</v>
      </c>
      <c r="P79" s="7"/>
    </row>
    <row r="80" spans="1:16" s="1" customFormat="1" ht="26.1" customHeight="1" x14ac:dyDescent="0.15">
      <c r="A80" s="6">
        <v>75</v>
      </c>
      <c r="B80" s="6" t="s">
        <v>67</v>
      </c>
      <c r="C80" s="6"/>
      <c r="D80" s="6"/>
      <c r="E80" s="6"/>
      <c r="F80" s="6"/>
      <c r="G80" s="6">
        <v>32</v>
      </c>
      <c r="H80" s="6">
        <f t="shared" si="8"/>
        <v>160</v>
      </c>
      <c r="I80" s="6">
        <v>17</v>
      </c>
      <c r="J80" s="6">
        <f t="shared" si="9"/>
        <v>255</v>
      </c>
      <c r="K80" s="6"/>
      <c r="L80" s="6"/>
      <c r="M80" s="6">
        <f t="shared" si="10"/>
        <v>415</v>
      </c>
      <c r="N80" s="6">
        <f t="shared" si="11"/>
        <v>249</v>
      </c>
      <c r="O80" s="6">
        <f t="shared" si="12"/>
        <v>166</v>
      </c>
      <c r="P80" s="7"/>
    </row>
    <row r="81" spans="1:16" s="1" customFormat="1" ht="26.1" customHeight="1" x14ac:dyDescent="0.15">
      <c r="A81" s="6">
        <v>76</v>
      </c>
      <c r="B81" s="6" t="s">
        <v>98</v>
      </c>
      <c r="C81" s="6">
        <v>20</v>
      </c>
      <c r="D81" s="6">
        <f t="shared" ref="D81:D82" si="13">C81*20</f>
        <v>400</v>
      </c>
      <c r="E81" s="6"/>
      <c r="F81" s="6"/>
      <c r="G81" s="6">
        <v>126</v>
      </c>
      <c r="H81" s="6">
        <f t="shared" si="8"/>
        <v>630</v>
      </c>
      <c r="I81" s="6">
        <v>20</v>
      </c>
      <c r="J81" s="6">
        <f t="shared" si="9"/>
        <v>300</v>
      </c>
      <c r="K81" s="6"/>
      <c r="L81" s="6"/>
      <c r="M81" s="6">
        <f t="shared" si="10"/>
        <v>1330</v>
      </c>
      <c r="N81" s="6">
        <f t="shared" si="11"/>
        <v>798</v>
      </c>
      <c r="O81" s="6">
        <f t="shared" si="12"/>
        <v>532</v>
      </c>
      <c r="P81" s="7"/>
    </row>
    <row r="82" spans="1:16" s="1" customFormat="1" ht="26.1" customHeight="1" x14ac:dyDescent="0.15">
      <c r="A82" s="6">
        <v>77</v>
      </c>
      <c r="B82" s="6" t="s">
        <v>88</v>
      </c>
      <c r="C82" s="6">
        <v>18</v>
      </c>
      <c r="D82" s="6">
        <f t="shared" si="13"/>
        <v>360</v>
      </c>
      <c r="E82" s="6"/>
      <c r="F82" s="6"/>
      <c r="G82" s="6">
        <v>168</v>
      </c>
      <c r="H82" s="6">
        <f t="shared" si="8"/>
        <v>840</v>
      </c>
      <c r="I82" s="6">
        <v>38</v>
      </c>
      <c r="J82" s="6">
        <f t="shared" si="9"/>
        <v>570</v>
      </c>
      <c r="K82" s="6"/>
      <c r="L82" s="6"/>
      <c r="M82" s="6">
        <f t="shared" si="10"/>
        <v>1770</v>
      </c>
      <c r="N82" s="6">
        <f t="shared" si="11"/>
        <v>1062</v>
      </c>
      <c r="O82" s="6">
        <f t="shared" si="12"/>
        <v>708</v>
      </c>
      <c r="P82" s="7"/>
    </row>
    <row r="83" spans="1:16" s="1" customFormat="1" ht="26.1" customHeight="1" x14ac:dyDescent="0.15">
      <c r="A83" s="6">
        <v>78</v>
      </c>
      <c r="B83" s="6" t="s">
        <v>89</v>
      </c>
      <c r="C83" s="6"/>
      <c r="D83" s="6"/>
      <c r="E83" s="6"/>
      <c r="F83" s="6"/>
      <c r="G83" s="6">
        <v>183</v>
      </c>
      <c r="H83" s="6">
        <f t="shared" si="8"/>
        <v>915</v>
      </c>
      <c r="I83" s="6">
        <v>9</v>
      </c>
      <c r="J83" s="6">
        <f t="shared" si="9"/>
        <v>135</v>
      </c>
      <c r="K83" s="6"/>
      <c r="L83" s="6"/>
      <c r="M83" s="6">
        <f t="shared" si="10"/>
        <v>1050</v>
      </c>
      <c r="N83" s="6">
        <f t="shared" si="11"/>
        <v>630</v>
      </c>
      <c r="O83" s="6">
        <f t="shared" si="12"/>
        <v>420</v>
      </c>
      <c r="P83" s="7"/>
    </row>
    <row r="84" spans="1:16" s="1" customFormat="1" ht="26.1" customHeight="1" x14ac:dyDescent="0.15">
      <c r="A84" s="6">
        <v>79</v>
      </c>
      <c r="B84" s="6" t="s">
        <v>90</v>
      </c>
      <c r="C84" s="6"/>
      <c r="D84" s="6"/>
      <c r="E84" s="6"/>
      <c r="F84" s="6"/>
      <c r="G84" s="6">
        <v>24</v>
      </c>
      <c r="H84" s="6">
        <f t="shared" si="8"/>
        <v>120</v>
      </c>
      <c r="I84" s="6"/>
      <c r="J84" s="6"/>
      <c r="K84" s="6"/>
      <c r="L84" s="6"/>
      <c r="M84" s="6">
        <f t="shared" si="10"/>
        <v>120</v>
      </c>
      <c r="N84" s="6">
        <f t="shared" si="11"/>
        <v>72</v>
      </c>
      <c r="O84" s="6">
        <f t="shared" si="12"/>
        <v>48</v>
      </c>
      <c r="P84" s="7"/>
    </row>
    <row r="85" spans="1:16" s="1" customFormat="1" ht="26.1" customHeight="1" x14ac:dyDescent="0.15">
      <c r="A85" s="6">
        <v>80</v>
      </c>
      <c r="B85" s="6" t="s">
        <v>68</v>
      </c>
      <c r="C85" s="6"/>
      <c r="D85" s="6"/>
      <c r="E85" s="6"/>
      <c r="F85" s="6"/>
      <c r="G85" s="6">
        <v>86</v>
      </c>
      <c r="H85" s="6">
        <f t="shared" si="8"/>
        <v>430</v>
      </c>
      <c r="I85" s="6">
        <v>37</v>
      </c>
      <c r="J85" s="6">
        <f t="shared" si="9"/>
        <v>555</v>
      </c>
      <c r="K85" s="6"/>
      <c r="L85" s="6"/>
      <c r="M85" s="6">
        <f t="shared" si="10"/>
        <v>985</v>
      </c>
      <c r="N85" s="6">
        <f t="shared" si="11"/>
        <v>591</v>
      </c>
      <c r="O85" s="6">
        <f t="shared" si="12"/>
        <v>394</v>
      </c>
      <c r="P85" s="7"/>
    </row>
    <row r="86" spans="1:16" s="1" customFormat="1" ht="26.1" customHeight="1" x14ac:dyDescent="0.15">
      <c r="A86" s="6">
        <v>81</v>
      </c>
      <c r="B86" s="6" t="s">
        <v>91</v>
      </c>
      <c r="C86" s="6">
        <v>10</v>
      </c>
      <c r="D86" s="6">
        <f>C86*20</f>
        <v>200</v>
      </c>
      <c r="E86" s="6"/>
      <c r="F86" s="6"/>
      <c r="G86" s="6">
        <v>85</v>
      </c>
      <c r="H86" s="6">
        <f t="shared" si="8"/>
        <v>425</v>
      </c>
      <c r="I86" s="6">
        <v>42</v>
      </c>
      <c r="J86" s="6">
        <f t="shared" si="9"/>
        <v>630</v>
      </c>
      <c r="K86" s="6"/>
      <c r="L86" s="6"/>
      <c r="M86" s="6">
        <f t="shared" si="10"/>
        <v>1255</v>
      </c>
      <c r="N86" s="6">
        <f t="shared" si="11"/>
        <v>753</v>
      </c>
      <c r="O86" s="6">
        <f t="shared" si="12"/>
        <v>502</v>
      </c>
      <c r="P86" s="7"/>
    </row>
    <row r="87" spans="1:16" s="1" customFormat="1" ht="26.1" customHeight="1" x14ac:dyDescent="0.15">
      <c r="A87" s="6">
        <v>82</v>
      </c>
      <c r="B87" s="6" t="s">
        <v>121</v>
      </c>
      <c r="C87" s="6"/>
      <c r="D87" s="6"/>
      <c r="E87" s="6"/>
      <c r="F87" s="6"/>
      <c r="G87" s="6">
        <v>76</v>
      </c>
      <c r="H87" s="6">
        <f t="shared" si="8"/>
        <v>380</v>
      </c>
      <c r="I87" s="6">
        <v>22</v>
      </c>
      <c r="J87" s="6">
        <f t="shared" si="9"/>
        <v>330</v>
      </c>
      <c r="K87" s="6"/>
      <c r="L87" s="6"/>
      <c r="M87" s="6">
        <f t="shared" si="10"/>
        <v>710</v>
      </c>
      <c r="N87" s="6">
        <f t="shared" si="11"/>
        <v>426</v>
      </c>
      <c r="O87" s="6">
        <f t="shared" si="12"/>
        <v>284</v>
      </c>
      <c r="P87" s="7"/>
    </row>
    <row r="88" spans="1:16" s="1" customFormat="1" ht="26.1" customHeight="1" x14ac:dyDescent="0.15">
      <c r="A88" s="6">
        <v>83</v>
      </c>
      <c r="B88" s="6" t="s">
        <v>183</v>
      </c>
      <c r="C88" s="6">
        <v>23</v>
      </c>
      <c r="D88" s="6">
        <f t="shared" ref="D88:D123" si="14">C88*20</f>
        <v>460</v>
      </c>
      <c r="E88" s="6"/>
      <c r="F88" s="6"/>
      <c r="G88" s="6">
        <v>176</v>
      </c>
      <c r="H88" s="6">
        <f t="shared" si="8"/>
        <v>880</v>
      </c>
      <c r="I88" s="6">
        <v>48</v>
      </c>
      <c r="J88" s="6">
        <f t="shared" si="9"/>
        <v>720</v>
      </c>
      <c r="K88" s="6"/>
      <c r="L88" s="6"/>
      <c r="M88" s="6">
        <f t="shared" si="10"/>
        <v>2060</v>
      </c>
      <c r="N88" s="6">
        <f t="shared" si="11"/>
        <v>1236</v>
      </c>
      <c r="O88" s="6">
        <f t="shared" si="12"/>
        <v>824</v>
      </c>
      <c r="P88" s="7"/>
    </row>
    <row r="89" spans="1:16" s="1" customFormat="1" ht="26.1" customHeight="1" x14ac:dyDescent="0.15">
      <c r="A89" s="6">
        <v>84</v>
      </c>
      <c r="B89" s="6" t="s">
        <v>184</v>
      </c>
      <c r="C89" s="6">
        <v>38</v>
      </c>
      <c r="D89" s="6">
        <f t="shared" si="14"/>
        <v>760</v>
      </c>
      <c r="E89" s="6"/>
      <c r="F89" s="6"/>
      <c r="G89" s="6">
        <v>28</v>
      </c>
      <c r="H89" s="6">
        <f t="shared" si="8"/>
        <v>140</v>
      </c>
      <c r="I89" s="6">
        <v>25</v>
      </c>
      <c r="J89" s="6">
        <f t="shared" si="9"/>
        <v>375</v>
      </c>
      <c r="K89" s="6"/>
      <c r="L89" s="6"/>
      <c r="M89" s="6">
        <f t="shared" si="10"/>
        <v>1275</v>
      </c>
      <c r="N89" s="6">
        <f t="shared" si="11"/>
        <v>765</v>
      </c>
      <c r="O89" s="6">
        <f t="shared" si="12"/>
        <v>510</v>
      </c>
      <c r="P89" s="7"/>
    </row>
    <row r="90" spans="1:16" s="1" customFormat="1" ht="26.1" customHeight="1" x14ac:dyDescent="0.15">
      <c r="A90" s="6">
        <v>85</v>
      </c>
      <c r="B90" s="6" t="s">
        <v>185</v>
      </c>
      <c r="C90" s="6"/>
      <c r="D90" s="6"/>
      <c r="E90" s="6"/>
      <c r="F90" s="6"/>
      <c r="G90" s="6">
        <v>63</v>
      </c>
      <c r="H90" s="6">
        <f t="shared" si="8"/>
        <v>315</v>
      </c>
      <c r="I90" s="6">
        <v>25</v>
      </c>
      <c r="J90" s="6">
        <f t="shared" si="9"/>
        <v>375</v>
      </c>
      <c r="K90" s="6"/>
      <c r="L90" s="6"/>
      <c r="M90" s="6">
        <f t="shared" si="10"/>
        <v>690</v>
      </c>
      <c r="N90" s="6">
        <f t="shared" si="11"/>
        <v>414</v>
      </c>
      <c r="O90" s="6">
        <f t="shared" si="12"/>
        <v>276</v>
      </c>
      <c r="P90" s="7"/>
    </row>
    <row r="91" spans="1:16" s="1" customFormat="1" ht="26.1" customHeight="1" x14ac:dyDescent="0.15">
      <c r="A91" s="6">
        <v>86</v>
      </c>
      <c r="B91" s="6" t="s">
        <v>186</v>
      </c>
      <c r="C91" s="6">
        <v>30</v>
      </c>
      <c r="D91" s="6">
        <f t="shared" si="14"/>
        <v>600</v>
      </c>
      <c r="E91" s="6"/>
      <c r="F91" s="6"/>
      <c r="G91" s="6">
        <v>48</v>
      </c>
      <c r="H91" s="6">
        <f t="shared" si="8"/>
        <v>240</v>
      </c>
      <c r="I91" s="6">
        <v>58</v>
      </c>
      <c r="J91" s="6">
        <f>I91*15*60%</f>
        <v>522</v>
      </c>
      <c r="K91" s="6"/>
      <c r="L91" s="6"/>
      <c r="M91" s="6">
        <f t="shared" si="10"/>
        <v>1362</v>
      </c>
      <c r="N91" s="6">
        <f t="shared" si="11"/>
        <v>817.19999999999993</v>
      </c>
      <c r="O91" s="6">
        <f t="shared" si="12"/>
        <v>544.80000000000007</v>
      </c>
      <c r="P91" s="7"/>
    </row>
    <row r="92" spans="1:16" s="1" customFormat="1" ht="26.1" customHeight="1" x14ac:dyDescent="0.15">
      <c r="A92" s="6">
        <v>87</v>
      </c>
      <c r="B92" s="6" t="s">
        <v>187</v>
      </c>
      <c r="C92" s="6"/>
      <c r="D92" s="6"/>
      <c r="E92" s="6"/>
      <c r="F92" s="6"/>
      <c r="G92" s="6">
        <v>40</v>
      </c>
      <c r="H92" s="6">
        <f t="shared" si="8"/>
        <v>200</v>
      </c>
      <c r="I92" s="6">
        <v>49</v>
      </c>
      <c r="J92" s="6">
        <f t="shared" si="9"/>
        <v>735</v>
      </c>
      <c r="K92" s="6"/>
      <c r="L92" s="6"/>
      <c r="M92" s="6">
        <f t="shared" si="10"/>
        <v>935</v>
      </c>
      <c r="N92" s="6">
        <f t="shared" si="11"/>
        <v>561</v>
      </c>
      <c r="O92" s="6">
        <f t="shared" si="12"/>
        <v>374</v>
      </c>
      <c r="P92" s="7"/>
    </row>
    <row r="93" spans="1:16" s="1" customFormat="1" ht="26.1" customHeight="1" x14ac:dyDescent="0.15">
      <c r="A93" s="6">
        <v>88</v>
      </c>
      <c r="B93" s="6" t="s">
        <v>188</v>
      </c>
      <c r="C93" s="6">
        <v>5</v>
      </c>
      <c r="D93" s="6">
        <f t="shared" si="14"/>
        <v>100</v>
      </c>
      <c r="E93" s="6"/>
      <c r="F93" s="6"/>
      <c r="G93" s="6">
        <v>28</v>
      </c>
      <c r="H93" s="6">
        <f t="shared" si="8"/>
        <v>140</v>
      </c>
      <c r="I93" s="6">
        <v>32</v>
      </c>
      <c r="J93" s="6">
        <f t="shared" si="9"/>
        <v>480</v>
      </c>
      <c r="K93" s="6"/>
      <c r="L93" s="6"/>
      <c r="M93" s="6">
        <f t="shared" si="10"/>
        <v>720</v>
      </c>
      <c r="N93" s="6">
        <f t="shared" si="11"/>
        <v>432</v>
      </c>
      <c r="O93" s="6">
        <f t="shared" si="12"/>
        <v>288</v>
      </c>
      <c r="P93" s="7"/>
    </row>
    <row r="94" spans="1:16" s="1" customFormat="1" ht="26.1" customHeight="1" x14ac:dyDescent="0.15">
      <c r="A94" s="6">
        <v>89</v>
      </c>
      <c r="B94" s="6" t="s">
        <v>27</v>
      </c>
      <c r="C94" s="6"/>
      <c r="D94" s="6"/>
      <c r="E94" s="6"/>
      <c r="F94" s="6"/>
      <c r="G94" s="6">
        <v>195</v>
      </c>
      <c r="H94" s="6">
        <f t="shared" si="8"/>
        <v>975</v>
      </c>
      <c r="I94" s="6"/>
      <c r="J94" s="6"/>
      <c r="K94" s="6"/>
      <c r="L94" s="6"/>
      <c r="M94" s="6">
        <f t="shared" si="10"/>
        <v>975</v>
      </c>
      <c r="N94" s="6">
        <f t="shared" si="11"/>
        <v>585</v>
      </c>
      <c r="O94" s="6">
        <f t="shared" si="12"/>
        <v>390</v>
      </c>
      <c r="P94" s="7"/>
    </row>
    <row r="95" spans="1:16" s="1" customFormat="1" ht="26.1" customHeight="1" x14ac:dyDescent="0.15">
      <c r="A95" s="6">
        <v>90</v>
      </c>
      <c r="B95" s="6" t="s">
        <v>189</v>
      </c>
      <c r="C95" s="6"/>
      <c r="D95" s="6"/>
      <c r="E95" s="6"/>
      <c r="F95" s="6"/>
      <c r="G95" s="6">
        <v>165</v>
      </c>
      <c r="H95" s="6">
        <f t="shared" si="8"/>
        <v>825</v>
      </c>
      <c r="I95" s="6"/>
      <c r="J95" s="6"/>
      <c r="K95" s="6"/>
      <c r="L95" s="6"/>
      <c r="M95" s="6">
        <f t="shared" si="10"/>
        <v>825</v>
      </c>
      <c r="N95" s="6">
        <f t="shared" si="11"/>
        <v>495</v>
      </c>
      <c r="O95" s="6">
        <f t="shared" si="12"/>
        <v>330</v>
      </c>
      <c r="P95" s="7"/>
    </row>
    <row r="96" spans="1:16" s="1" customFormat="1" ht="26.1" customHeight="1" x14ac:dyDescent="0.15">
      <c r="A96" s="6">
        <v>91</v>
      </c>
      <c r="B96" s="6" t="s">
        <v>190</v>
      </c>
      <c r="C96" s="6">
        <v>20</v>
      </c>
      <c r="D96" s="6">
        <f>C96*20</f>
        <v>400</v>
      </c>
      <c r="E96" s="6"/>
      <c r="F96" s="6"/>
      <c r="G96" s="6">
        <v>70</v>
      </c>
      <c r="H96" s="6">
        <f t="shared" si="8"/>
        <v>350</v>
      </c>
      <c r="I96" s="6">
        <v>35</v>
      </c>
      <c r="J96" s="6">
        <f t="shared" si="9"/>
        <v>525</v>
      </c>
      <c r="K96" s="6"/>
      <c r="L96" s="6"/>
      <c r="M96" s="6">
        <f t="shared" si="10"/>
        <v>1275</v>
      </c>
      <c r="N96" s="6">
        <f t="shared" si="11"/>
        <v>765</v>
      </c>
      <c r="O96" s="6">
        <f t="shared" si="12"/>
        <v>510</v>
      </c>
      <c r="P96" s="7"/>
    </row>
    <row r="97" spans="1:16" s="1" customFormat="1" ht="36" customHeight="1" x14ac:dyDescent="0.15">
      <c r="A97" s="6">
        <v>92</v>
      </c>
      <c r="B97" s="6" t="s">
        <v>162</v>
      </c>
      <c r="C97" s="6"/>
      <c r="D97" s="6"/>
      <c r="E97" s="6"/>
      <c r="F97" s="6"/>
      <c r="G97" s="6">
        <v>70</v>
      </c>
      <c r="H97" s="6">
        <f t="shared" si="8"/>
        <v>350</v>
      </c>
      <c r="I97" s="6"/>
      <c r="J97" s="6"/>
      <c r="K97" s="6"/>
      <c r="L97" s="6"/>
      <c r="M97" s="6">
        <f t="shared" si="10"/>
        <v>350</v>
      </c>
      <c r="N97" s="6">
        <f t="shared" si="11"/>
        <v>210</v>
      </c>
      <c r="O97" s="6">
        <f t="shared" si="12"/>
        <v>140</v>
      </c>
      <c r="P97" s="8"/>
    </row>
    <row r="98" spans="1:16" s="1" customFormat="1" ht="26.1" customHeight="1" x14ac:dyDescent="0.15">
      <c r="A98" s="6">
        <v>93</v>
      </c>
      <c r="B98" s="6" t="s">
        <v>163</v>
      </c>
      <c r="C98" s="6"/>
      <c r="D98" s="6"/>
      <c r="E98" s="6"/>
      <c r="F98" s="6"/>
      <c r="G98" s="6">
        <v>110</v>
      </c>
      <c r="H98" s="6">
        <f t="shared" si="8"/>
        <v>550</v>
      </c>
      <c r="I98" s="6">
        <v>55</v>
      </c>
      <c r="J98" s="6">
        <f>I98*15*60%</f>
        <v>495</v>
      </c>
      <c r="K98" s="6"/>
      <c r="L98" s="6"/>
      <c r="M98" s="6">
        <f t="shared" si="10"/>
        <v>1045</v>
      </c>
      <c r="N98" s="6">
        <f t="shared" si="11"/>
        <v>627</v>
      </c>
      <c r="O98" s="6">
        <f t="shared" si="12"/>
        <v>418</v>
      </c>
      <c r="P98" s="7"/>
    </row>
    <row r="99" spans="1:16" s="1" customFormat="1" ht="26.1" customHeight="1" x14ac:dyDescent="0.15">
      <c r="A99" s="6">
        <v>94</v>
      </c>
      <c r="B99" s="6" t="s">
        <v>164</v>
      </c>
      <c r="C99" s="6"/>
      <c r="D99" s="6"/>
      <c r="E99" s="6"/>
      <c r="F99" s="6"/>
      <c r="G99" s="6">
        <v>63</v>
      </c>
      <c r="H99" s="6">
        <f t="shared" si="8"/>
        <v>315</v>
      </c>
      <c r="I99" s="6"/>
      <c r="J99" s="6"/>
      <c r="K99" s="6"/>
      <c r="L99" s="6"/>
      <c r="M99" s="6">
        <f t="shared" si="10"/>
        <v>315</v>
      </c>
      <c r="N99" s="6">
        <f t="shared" si="11"/>
        <v>189</v>
      </c>
      <c r="O99" s="6">
        <f t="shared" si="12"/>
        <v>126</v>
      </c>
      <c r="P99" s="7"/>
    </row>
    <row r="100" spans="1:16" s="1" customFormat="1" ht="39" customHeight="1" x14ac:dyDescent="0.15">
      <c r="A100" s="6">
        <v>95</v>
      </c>
      <c r="B100" s="6" t="s">
        <v>165</v>
      </c>
      <c r="C100" s="6"/>
      <c r="D100" s="6"/>
      <c r="E100" s="6"/>
      <c r="F100" s="6"/>
      <c r="G100" s="6">
        <v>42</v>
      </c>
      <c r="H100" s="6">
        <f t="shared" si="8"/>
        <v>210</v>
      </c>
      <c r="I100" s="6"/>
      <c r="J100" s="6"/>
      <c r="K100" s="6"/>
      <c r="L100" s="6"/>
      <c r="M100" s="6">
        <f t="shared" si="10"/>
        <v>210</v>
      </c>
      <c r="N100" s="6">
        <f t="shared" si="11"/>
        <v>126</v>
      </c>
      <c r="O100" s="6">
        <f t="shared" si="12"/>
        <v>84</v>
      </c>
      <c r="P100" s="8"/>
    </row>
    <row r="101" spans="1:16" s="1" customFormat="1" ht="26.1" customHeight="1" x14ac:dyDescent="0.15">
      <c r="A101" s="6">
        <v>96</v>
      </c>
      <c r="B101" s="6" t="s">
        <v>191</v>
      </c>
      <c r="C101" s="6"/>
      <c r="D101" s="6"/>
      <c r="E101" s="6"/>
      <c r="F101" s="6"/>
      <c r="G101" s="6">
        <v>20</v>
      </c>
      <c r="H101" s="6">
        <f t="shared" si="8"/>
        <v>100</v>
      </c>
      <c r="I101" s="6"/>
      <c r="J101" s="6"/>
      <c r="K101" s="6"/>
      <c r="L101" s="6"/>
      <c r="M101" s="6">
        <f t="shared" si="10"/>
        <v>100</v>
      </c>
      <c r="N101" s="6">
        <f t="shared" si="11"/>
        <v>60</v>
      </c>
      <c r="O101" s="6">
        <f t="shared" si="12"/>
        <v>40</v>
      </c>
      <c r="P101" s="7"/>
    </row>
    <row r="102" spans="1:16" s="1" customFormat="1" ht="26.1" customHeight="1" x14ac:dyDescent="0.15">
      <c r="A102" s="6">
        <v>97</v>
      </c>
      <c r="B102" s="6" t="s">
        <v>166</v>
      </c>
      <c r="C102" s="6">
        <v>45</v>
      </c>
      <c r="D102" s="6">
        <f>C102*20</f>
        <v>900</v>
      </c>
      <c r="E102" s="6"/>
      <c r="F102" s="6"/>
      <c r="G102" s="6">
        <v>48</v>
      </c>
      <c r="H102" s="6">
        <f t="shared" si="8"/>
        <v>240</v>
      </c>
      <c r="I102" s="6">
        <v>41</v>
      </c>
      <c r="J102" s="6">
        <f t="shared" si="9"/>
        <v>615</v>
      </c>
      <c r="K102" s="6"/>
      <c r="L102" s="6"/>
      <c r="M102" s="6">
        <f t="shared" si="10"/>
        <v>1755</v>
      </c>
      <c r="N102" s="6">
        <f t="shared" si="11"/>
        <v>1053</v>
      </c>
      <c r="O102" s="6">
        <f t="shared" si="12"/>
        <v>702</v>
      </c>
      <c r="P102" s="7"/>
    </row>
    <row r="103" spans="1:16" s="1" customFormat="1" ht="26.1" customHeight="1" x14ac:dyDescent="0.15">
      <c r="A103" s="6">
        <v>98</v>
      </c>
      <c r="B103" s="6" t="s">
        <v>133</v>
      </c>
      <c r="C103" s="6">
        <v>4</v>
      </c>
      <c r="D103" s="6">
        <f>C103*20</f>
        <v>80</v>
      </c>
      <c r="E103" s="6"/>
      <c r="F103" s="6"/>
      <c r="G103" s="6">
        <v>170</v>
      </c>
      <c r="H103" s="6">
        <f t="shared" si="8"/>
        <v>850</v>
      </c>
      <c r="I103" s="6">
        <v>42</v>
      </c>
      <c r="J103" s="6">
        <f t="shared" si="9"/>
        <v>630</v>
      </c>
      <c r="K103" s="6"/>
      <c r="L103" s="6"/>
      <c r="M103" s="6">
        <f t="shared" si="10"/>
        <v>1560</v>
      </c>
      <c r="N103" s="6">
        <f t="shared" si="11"/>
        <v>936</v>
      </c>
      <c r="O103" s="6">
        <f t="shared" si="12"/>
        <v>624</v>
      </c>
      <c r="P103" s="7"/>
    </row>
    <row r="104" spans="1:16" s="1" customFormat="1" ht="26.1" customHeight="1" x14ac:dyDescent="0.15">
      <c r="A104" s="6">
        <v>99</v>
      </c>
      <c r="B104" s="6" t="s">
        <v>134</v>
      </c>
      <c r="C104" s="6"/>
      <c r="D104" s="6"/>
      <c r="E104" s="6"/>
      <c r="F104" s="6"/>
      <c r="G104" s="6">
        <v>190</v>
      </c>
      <c r="H104" s="6">
        <f t="shared" si="8"/>
        <v>950</v>
      </c>
      <c r="I104" s="6"/>
      <c r="J104" s="6"/>
      <c r="K104" s="6"/>
      <c r="L104" s="6"/>
      <c r="M104" s="6">
        <f t="shared" si="10"/>
        <v>950</v>
      </c>
      <c r="N104" s="6">
        <f t="shared" si="11"/>
        <v>570</v>
      </c>
      <c r="O104" s="6">
        <f t="shared" si="12"/>
        <v>380</v>
      </c>
      <c r="P104" s="7"/>
    </row>
    <row r="105" spans="1:16" s="1" customFormat="1" ht="26.1" customHeight="1" x14ac:dyDescent="0.15">
      <c r="A105" s="6">
        <v>100</v>
      </c>
      <c r="B105" s="6" t="s">
        <v>125</v>
      </c>
      <c r="C105" s="6"/>
      <c r="D105" s="6"/>
      <c r="E105" s="6"/>
      <c r="F105" s="6"/>
      <c r="G105" s="6">
        <v>167</v>
      </c>
      <c r="H105" s="6">
        <f t="shared" si="8"/>
        <v>835</v>
      </c>
      <c r="I105" s="6"/>
      <c r="J105" s="6"/>
      <c r="K105" s="6"/>
      <c r="L105" s="6"/>
      <c r="M105" s="6">
        <f t="shared" si="10"/>
        <v>835</v>
      </c>
      <c r="N105" s="6">
        <f t="shared" si="11"/>
        <v>501</v>
      </c>
      <c r="O105" s="6">
        <f t="shared" si="12"/>
        <v>334</v>
      </c>
      <c r="P105" s="7"/>
    </row>
    <row r="106" spans="1:16" s="1" customFormat="1" ht="26.1" customHeight="1" x14ac:dyDescent="0.15">
      <c r="A106" s="6">
        <v>101</v>
      </c>
      <c r="B106" s="6" t="s">
        <v>192</v>
      </c>
      <c r="C106" s="6">
        <v>10</v>
      </c>
      <c r="D106" s="6">
        <f t="shared" si="14"/>
        <v>200</v>
      </c>
      <c r="E106" s="6"/>
      <c r="F106" s="6"/>
      <c r="G106" s="6"/>
      <c r="H106" s="6"/>
      <c r="I106" s="6"/>
      <c r="J106" s="6"/>
      <c r="K106" s="6"/>
      <c r="L106" s="6"/>
      <c r="M106" s="6">
        <f t="shared" si="10"/>
        <v>200</v>
      </c>
      <c r="N106" s="6">
        <f t="shared" si="11"/>
        <v>120</v>
      </c>
      <c r="O106" s="6">
        <f t="shared" si="12"/>
        <v>80</v>
      </c>
      <c r="P106" s="7"/>
    </row>
    <row r="107" spans="1:16" s="1" customFormat="1" ht="26.1" customHeight="1" x14ac:dyDescent="0.15">
      <c r="A107" s="6">
        <v>102</v>
      </c>
      <c r="B107" s="6" t="s">
        <v>193</v>
      </c>
      <c r="C107" s="6">
        <v>5</v>
      </c>
      <c r="D107" s="6">
        <f t="shared" si="14"/>
        <v>100</v>
      </c>
      <c r="E107" s="6"/>
      <c r="F107" s="6"/>
      <c r="G107" s="6"/>
      <c r="H107" s="6"/>
      <c r="I107" s="6"/>
      <c r="J107" s="6"/>
      <c r="K107" s="6"/>
      <c r="L107" s="6"/>
      <c r="M107" s="6">
        <f t="shared" si="10"/>
        <v>100</v>
      </c>
      <c r="N107" s="6">
        <f t="shared" si="11"/>
        <v>60</v>
      </c>
      <c r="O107" s="6">
        <f t="shared" si="12"/>
        <v>40</v>
      </c>
      <c r="P107" s="7"/>
    </row>
    <row r="108" spans="1:16" s="1" customFormat="1" ht="26.1" customHeight="1" x14ac:dyDescent="0.15">
      <c r="A108" s="6">
        <v>103</v>
      </c>
      <c r="B108" s="6" t="s">
        <v>194</v>
      </c>
      <c r="C108" s="6">
        <v>15</v>
      </c>
      <c r="D108" s="6">
        <f t="shared" si="14"/>
        <v>300</v>
      </c>
      <c r="E108" s="6"/>
      <c r="F108" s="6"/>
      <c r="G108" s="6"/>
      <c r="H108" s="6"/>
      <c r="I108" s="6">
        <v>10</v>
      </c>
      <c r="J108" s="6">
        <f t="shared" si="9"/>
        <v>150</v>
      </c>
      <c r="K108" s="6"/>
      <c r="L108" s="6"/>
      <c r="M108" s="6">
        <f t="shared" si="10"/>
        <v>450</v>
      </c>
      <c r="N108" s="6">
        <f t="shared" si="11"/>
        <v>270</v>
      </c>
      <c r="O108" s="6">
        <f t="shared" si="12"/>
        <v>180</v>
      </c>
      <c r="P108" s="7"/>
    </row>
    <row r="109" spans="1:16" s="1" customFormat="1" ht="26.1" customHeight="1" x14ac:dyDescent="0.15">
      <c r="A109" s="6">
        <v>104</v>
      </c>
      <c r="B109" s="6" t="s">
        <v>99</v>
      </c>
      <c r="C109" s="6">
        <v>10</v>
      </c>
      <c r="D109" s="6">
        <f t="shared" si="14"/>
        <v>200</v>
      </c>
      <c r="E109" s="6"/>
      <c r="F109" s="6"/>
      <c r="G109" s="6"/>
      <c r="H109" s="6"/>
      <c r="I109" s="6">
        <v>20</v>
      </c>
      <c r="J109" s="6">
        <f t="shared" ref="J109:J127" si="15">I109*15</f>
        <v>300</v>
      </c>
      <c r="K109" s="6"/>
      <c r="L109" s="6"/>
      <c r="M109" s="6">
        <f t="shared" si="10"/>
        <v>500</v>
      </c>
      <c r="N109" s="6">
        <f t="shared" si="11"/>
        <v>300</v>
      </c>
      <c r="O109" s="6">
        <f t="shared" si="12"/>
        <v>200</v>
      </c>
      <c r="P109" s="7"/>
    </row>
    <row r="110" spans="1:16" s="1" customFormat="1" ht="26.1" customHeight="1" x14ac:dyDescent="0.15">
      <c r="A110" s="6">
        <v>105</v>
      </c>
      <c r="B110" s="6" t="s">
        <v>100</v>
      </c>
      <c r="C110" s="6">
        <v>15</v>
      </c>
      <c r="D110" s="6">
        <f t="shared" si="14"/>
        <v>300</v>
      </c>
      <c r="E110" s="6"/>
      <c r="F110" s="6"/>
      <c r="G110" s="6"/>
      <c r="H110" s="6"/>
      <c r="I110" s="6">
        <v>48</v>
      </c>
      <c r="J110" s="6">
        <f t="shared" si="15"/>
        <v>720</v>
      </c>
      <c r="K110" s="6"/>
      <c r="L110" s="6"/>
      <c r="M110" s="6">
        <f t="shared" si="10"/>
        <v>1020</v>
      </c>
      <c r="N110" s="6">
        <f t="shared" si="11"/>
        <v>612</v>
      </c>
      <c r="O110" s="6">
        <f t="shared" si="12"/>
        <v>408</v>
      </c>
      <c r="P110" s="7"/>
    </row>
    <row r="111" spans="1:16" s="1" customFormat="1" ht="26.1" customHeight="1" x14ac:dyDescent="0.15">
      <c r="A111" s="6">
        <v>106</v>
      </c>
      <c r="B111" s="6" t="s">
        <v>122</v>
      </c>
      <c r="C111" s="6"/>
      <c r="D111" s="6"/>
      <c r="E111" s="6"/>
      <c r="F111" s="6"/>
      <c r="G111" s="6"/>
      <c r="H111" s="6"/>
      <c r="I111" s="6">
        <v>12</v>
      </c>
      <c r="J111" s="6">
        <f t="shared" si="15"/>
        <v>180</v>
      </c>
      <c r="K111" s="6"/>
      <c r="L111" s="6"/>
      <c r="M111" s="6">
        <f t="shared" si="10"/>
        <v>180</v>
      </c>
      <c r="N111" s="6">
        <f t="shared" si="11"/>
        <v>108</v>
      </c>
      <c r="O111" s="6">
        <f t="shared" si="12"/>
        <v>72</v>
      </c>
      <c r="P111" s="7"/>
    </row>
    <row r="112" spans="1:16" s="1" customFormat="1" ht="26.1" customHeight="1" x14ac:dyDescent="0.15">
      <c r="A112" s="6">
        <v>107</v>
      </c>
      <c r="B112" s="6" t="s">
        <v>101</v>
      </c>
      <c r="C112" s="6"/>
      <c r="D112" s="6"/>
      <c r="E112" s="6"/>
      <c r="F112" s="6"/>
      <c r="G112" s="6"/>
      <c r="H112" s="6"/>
      <c r="I112" s="6">
        <v>13</v>
      </c>
      <c r="J112" s="6">
        <f t="shared" si="15"/>
        <v>195</v>
      </c>
      <c r="K112" s="6"/>
      <c r="L112" s="6"/>
      <c r="M112" s="6">
        <f t="shared" si="10"/>
        <v>195</v>
      </c>
      <c r="N112" s="6">
        <f t="shared" si="11"/>
        <v>117</v>
      </c>
      <c r="O112" s="6">
        <f t="shared" si="12"/>
        <v>78</v>
      </c>
      <c r="P112" s="7"/>
    </row>
    <row r="113" spans="1:16" s="1" customFormat="1" ht="26.1" customHeight="1" x14ac:dyDescent="0.15">
      <c r="A113" s="6">
        <v>108</v>
      </c>
      <c r="B113" s="6" t="s">
        <v>102</v>
      </c>
      <c r="C113" s="6"/>
      <c r="D113" s="6"/>
      <c r="E113" s="6"/>
      <c r="F113" s="6"/>
      <c r="G113" s="6"/>
      <c r="H113" s="6"/>
      <c r="I113" s="6">
        <v>20</v>
      </c>
      <c r="J113" s="6">
        <f t="shared" si="15"/>
        <v>300</v>
      </c>
      <c r="K113" s="6"/>
      <c r="L113" s="6"/>
      <c r="M113" s="6">
        <f t="shared" si="10"/>
        <v>300</v>
      </c>
      <c r="N113" s="6">
        <f t="shared" si="11"/>
        <v>180</v>
      </c>
      <c r="O113" s="6">
        <f t="shared" si="12"/>
        <v>120</v>
      </c>
      <c r="P113" s="7"/>
    </row>
    <row r="114" spans="1:16" s="1" customFormat="1" ht="26.1" customHeight="1" x14ac:dyDescent="0.15">
      <c r="A114" s="6">
        <v>109</v>
      </c>
      <c r="B114" s="6" t="s">
        <v>103</v>
      </c>
      <c r="C114" s="6">
        <v>22</v>
      </c>
      <c r="D114" s="6">
        <f t="shared" si="14"/>
        <v>440</v>
      </c>
      <c r="E114" s="6"/>
      <c r="F114" s="6"/>
      <c r="G114" s="6"/>
      <c r="H114" s="6"/>
      <c r="I114" s="6">
        <v>48</v>
      </c>
      <c r="J114" s="6">
        <f t="shared" si="15"/>
        <v>720</v>
      </c>
      <c r="K114" s="6"/>
      <c r="L114" s="6"/>
      <c r="M114" s="6">
        <f t="shared" si="10"/>
        <v>1160</v>
      </c>
      <c r="N114" s="6">
        <f t="shared" si="11"/>
        <v>696</v>
      </c>
      <c r="O114" s="6">
        <f t="shared" si="12"/>
        <v>464</v>
      </c>
      <c r="P114" s="7"/>
    </row>
    <row r="115" spans="1:16" s="1" customFormat="1" ht="26.1" customHeight="1" x14ac:dyDescent="0.15">
      <c r="A115" s="6">
        <v>110</v>
      </c>
      <c r="B115" s="6" t="s">
        <v>104</v>
      </c>
      <c r="C115" s="6">
        <v>13</v>
      </c>
      <c r="D115" s="6">
        <f t="shared" si="14"/>
        <v>260</v>
      </c>
      <c r="E115" s="6"/>
      <c r="F115" s="6"/>
      <c r="G115" s="6"/>
      <c r="H115" s="6"/>
      <c r="I115" s="6">
        <v>25</v>
      </c>
      <c r="J115" s="6">
        <f t="shared" si="15"/>
        <v>375</v>
      </c>
      <c r="K115" s="6"/>
      <c r="L115" s="6"/>
      <c r="M115" s="6">
        <f t="shared" si="10"/>
        <v>635</v>
      </c>
      <c r="N115" s="6">
        <f t="shared" si="11"/>
        <v>381</v>
      </c>
      <c r="O115" s="6">
        <f t="shared" si="12"/>
        <v>254</v>
      </c>
      <c r="P115" s="7"/>
    </row>
    <row r="116" spans="1:16" s="1" customFormat="1" ht="26.1" customHeight="1" x14ac:dyDescent="0.15">
      <c r="A116" s="6">
        <v>111</v>
      </c>
      <c r="B116" s="6" t="s">
        <v>105</v>
      </c>
      <c r="C116" s="6">
        <v>30</v>
      </c>
      <c r="D116" s="6">
        <f t="shared" si="14"/>
        <v>600</v>
      </c>
      <c r="E116" s="6"/>
      <c r="F116" s="6"/>
      <c r="G116" s="6"/>
      <c r="H116" s="6"/>
      <c r="I116" s="6">
        <v>40</v>
      </c>
      <c r="J116" s="6">
        <f t="shared" si="15"/>
        <v>600</v>
      </c>
      <c r="K116" s="6"/>
      <c r="L116" s="6"/>
      <c r="M116" s="6">
        <f t="shared" si="10"/>
        <v>1200</v>
      </c>
      <c r="N116" s="6">
        <f t="shared" si="11"/>
        <v>720</v>
      </c>
      <c r="O116" s="6">
        <f t="shared" si="12"/>
        <v>480</v>
      </c>
      <c r="P116" s="7"/>
    </row>
    <row r="117" spans="1:16" s="1" customFormat="1" ht="26.1" customHeight="1" x14ac:dyDescent="0.15">
      <c r="A117" s="6">
        <v>112</v>
      </c>
      <c r="B117" s="6" t="s">
        <v>106</v>
      </c>
      <c r="C117" s="6">
        <v>5</v>
      </c>
      <c r="D117" s="6">
        <f t="shared" si="14"/>
        <v>100</v>
      </c>
      <c r="E117" s="6"/>
      <c r="F117" s="6"/>
      <c r="G117" s="6"/>
      <c r="H117" s="6"/>
      <c r="I117" s="6">
        <v>10</v>
      </c>
      <c r="J117" s="6">
        <f t="shared" si="15"/>
        <v>150</v>
      </c>
      <c r="K117" s="6"/>
      <c r="L117" s="6"/>
      <c r="M117" s="6">
        <f t="shared" si="10"/>
        <v>250</v>
      </c>
      <c r="N117" s="6">
        <f t="shared" si="11"/>
        <v>150</v>
      </c>
      <c r="O117" s="6">
        <f t="shared" si="12"/>
        <v>100</v>
      </c>
      <c r="P117" s="7"/>
    </row>
    <row r="118" spans="1:16" s="1" customFormat="1" ht="26.1" customHeight="1" x14ac:dyDescent="0.15">
      <c r="A118" s="6">
        <v>113</v>
      </c>
      <c r="B118" s="6" t="s">
        <v>107</v>
      </c>
      <c r="C118" s="6"/>
      <c r="D118" s="6"/>
      <c r="E118" s="6"/>
      <c r="F118" s="6"/>
      <c r="G118" s="6"/>
      <c r="H118" s="6"/>
      <c r="I118" s="6">
        <v>12</v>
      </c>
      <c r="J118" s="6">
        <f t="shared" si="15"/>
        <v>180</v>
      </c>
      <c r="K118" s="6"/>
      <c r="L118" s="6"/>
      <c r="M118" s="6">
        <f t="shared" si="10"/>
        <v>180</v>
      </c>
      <c r="N118" s="6">
        <f t="shared" si="11"/>
        <v>108</v>
      </c>
      <c r="O118" s="6">
        <f t="shared" si="12"/>
        <v>72</v>
      </c>
      <c r="P118" s="7"/>
    </row>
    <row r="119" spans="1:16" s="1" customFormat="1" ht="26.1" customHeight="1" x14ac:dyDescent="0.15">
      <c r="A119" s="6">
        <v>114</v>
      </c>
      <c r="B119" s="6" t="s">
        <v>108</v>
      </c>
      <c r="C119" s="6"/>
      <c r="D119" s="6"/>
      <c r="E119" s="6"/>
      <c r="F119" s="6"/>
      <c r="G119" s="6"/>
      <c r="H119" s="6"/>
      <c r="I119" s="6">
        <v>12</v>
      </c>
      <c r="J119" s="6">
        <f t="shared" si="15"/>
        <v>180</v>
      </c>
      <c r="K119" s="6"/>
      <c r="L119" s="6"/>
      <c r="M119" s="6">
        <f t="shared" si="10"/>
        <v>180</v>
      </c>
      <c r="N119" s="6">
        <f t="shared" si="11"/>
        <v>108</v>
      </c>
      <c r="O119" s="6">
        <f t="shared" si="12"/>
        <v>72</v>
      </c>
      <c r="P119" s="7"/>
    </row>
    <row r="120" spans="1:16" s="1" customFormat="1" ht="26.1" customHeight="1" x14ac:dyDescent="0.15">
      <c r="A120" s="6">
        <v>115</v>
      </c>
      <c r="B120" s="6" t="s">
        <v>109</v>
      </c>
      <c r="C120" s="6">
        <v>30</v>
      </c>
      <c r="D120" s="6">
        <f t="shared" si="14"/>
        <v>600</v>
      </c>
      <c r="E120" s="6"/>
      <c r="F120" s="6"/>
      <c r="G120" s="6"/>
      <c r="H120" s="6"/>
      <c r="I120" s="6">
        <v>35</v>
      </c>
      <c r="J120" s="6">
        <f t="shared" si="15"/>
        <v>525</v>
      </c>
      <c r="K120" s="6"/>
      <c r="L120" s="6"/>
      <c r="M120" s="6">
        <f t="shared" si="10"/>
        <v>1125</v>
      </c>
      <c r="N120" s="6">
        <f t="shared" si="11"/>
        <v>675</v>
      </c>
      <c r="O120" s="6">
        <f t="shared" si="12"/>
        <v>450</v>
      </c>
      <c r="P120" s="7"/>
    </row>
    <row r="121" spans="1:16" s="1" customFormat="1" ht="26.1" customHeight="1" x14ac:dyDescent="0.15">
      <c r="A121" s="6">
        <v>116</v>
      </c>
      <c r="B121" s="6" t="s">
        <v>110</v>
      </c>
      <c r="C121" s="6"/>
      <c r="D121" s="6"/>
      <c r="E121" s="6"/>
      <c r="F121" s="6"/>
      <c r="G121" s="6"/>
      <c r="H121" s="6"/>
      <c r="I121" s="6">
        <v>22</v>
      </c>
      <c r="J121" s="6">
        <f t="shared" si="15"/>
        <v>330</v>
      </c>
      <c r="K121" s="6"/>
      <c r="L121" s="6"/>
      <c r="M121" s="6">
        <f t="shared" si="10"/>
        <v>330</v>
      </c>
      <c r="N121" s="6">
        <f t="shared" si="11"/>
        <v>198</v>
      </c>
      <c r="O121" s="6">
        <f t="shared" si="12"/>
        <v>132</v>
      </c>
      <c r="P121" s="7"/>
    </row>
    <row r="122" spans="1:16" s="1" customFormat="1" ht="26.1" customHeight="1" x14ac:dyDescent="0.15">
      <c r="A122" s="6">
        <v>117</v>
      </c>
      <c r="B122" s="6" t="s">
        <v>111</v>
      </c>
      <c r="C122" s="6">
        <v>30</v>
      </c>
      <c r="D122" s="6">
        <f t="shared" si="14"/>
        <v>600</v>
      </c>
      <c r="E122" s="6"/>
      <c r="F122" s="6"/>
      <c r="G122" s="6"/>
      <c r="H122" s="6"/>
      <c r="I122" s="6">
        <v>22</v>
      </c>
      <c r="J122" s="6">
        <f t="shared" si="15"/>
        <v>330</v>
      </c>
      <c r="K122" s="6"/>
      <c r="L122" s="6"/>
      <c r="M122" s="6">
        <f t="shared" si="10"/>
        <v>930</v>
      </c>
      <c r="N122" s="6">
        <f t="shared" si="11"/>
        <v>558</v>
      </c>
      <c r="O122" s="6">
        <f t="shared" si="12"/>
        <v>372</v>
      </c>
      <c r="P122" s="7"/>
    </row>
    <row r="123" spans="1:16" s="1" customFormat="1" ht="26.1" customHeight="1" x14ac:dyDescent="0.15">
      <c r="A123" s="6">
        <v>118</v>
      </c>
      <c r="B123" s="6" t="s">
        <v>112</v>
      </c>
      <c r="C123" s="6">
        <v>49</v>
      </c>
      <c r="D123" s="6">
        <f t="shared" si="14"/>
        <v>980</v>
      </c>
      <c r="E123" s="6"/>
      <c r="F123" s="6"/>
      <c r="G123" s="6"/>
      <c r="H123" s="6"/>
      <c r="I123" s="6">
        <v>71</v>
      </c>
      <c r="J123" s="6">
        <f>I123*15*60%</f>
        <v>639</v>
      </c>
      <c r="K123" s="6"/>
      <c r="L123" s="6"/>
      <c r="M123" s="6">
        <f t="shared" si="10"/>
        <v>1619</v>
      </c>
      <c r="N123" s="6">
        <f t="shared" si="11"/>
        <v>971.4</v>
      </c>
      <c r="O123" s="6">
        <f t="shared" si="12"/>
        <v>647.6</v>
      </c>
      <c r="P123" s="7"/>
    </row>
    <row r="124" spans="1:16" s="1" customFormat="1" ht="26.1" customHeight="1" x14ac:dyDescent="0.15">
      <c r="A124" s="6">
        <v>119</v>
      </c>
      <c r="B124" s="6" t="s">
        <v>113</v>
      </c>
      <c r="C124" s="6"/>
      <c r="D124" s="6"/>
      <c r="E124" s="6"/>
      <c r="F124" s="6"/>
      <c r="G124" s="6"/>
      <c r="H124" s="6"/>
      <c r="I124" s="6">
        <v>15</v>
      </c>
      <c r="J124" s="6">
        <f t="shared" si="15"/>
        <v>225</v>
      </c>
      <c r="K124" s="6"/>
      <c r="L124" s="6"/>
      <c r="M124" s="6">
        <f t="shared" si="10"/>
        <v>225</v>
      </c>
      <c r="N124" s="6">
        <f t="shared" si="11"/>
        <v>135</v>
      </c>
      <c r="O124" s="6">
        <f t="shared" si="12"/>
        <v>90</v>
      </c>
      <c r="P124" s="7"/>
    </row>
    <row r="125" spans="1:16" s="1" customFormat="1" ht="26.1" customHeight="1" x14ac:dyDescent="0.15">
      <c r="A125" s="6">
        <v>120</v>
      </c>
      <c r="B125" s="6" t="s">
        <v>195</v>
      </c>
      <c r="C125" s="6"/>
      <c r="D125" s="6"/>
      <c r="E125" s="6"/>
      <c r="F125" s="6"/>
      <c r="G125" s="6"/>
      <c r="H125" s="6"/>
      <c r="I125" s="6">
        <v>5</v>
      </c>
      <c r="J125" s="6">
        <f t="shared" si="15"/>
        <v>75</v>
      </c>
      <c r="K125" s="6"/>
      <c r="L125" s="6"/>
      <c r="M125" s="6">
        <f t="shared" si="10"/>
        <v>75</v>
      </c>
      <c r="N125" s="6">
        <f t="shared" si="11"/>
        <v>45</v>
      </c>
      <c r="O125" s="6">
        <f t="shared" si="12"/>
        <v>30</v>
      </c>
      <c r="P125" s="7"/>
    </row>
    <row r="126" spans="1:16" s="1" customFormat="1" ht="26.1" customHeight="1" x14ac:dyDescent="0.15">
      <c r="A126" s="6">
        <v>121</v>
      </c>
      <c r="B126" s="6" t="s">
        <v>114</v>
      </c>
      <c r="C126" s="6"/>
      <c r="D126" s="6"/>
      <c r="E126" s="6"/>
      <c r="F126" s="6"/>
      <c r="G126" s="6"/>
      <c r="H126" s="6"/>
      <c r="I126" s="6">
        <v>13</v>
      </c>
      <c r="J126" s="6">
        <f t="shared" si="15"/>
        <v>195</v>
      </c>
      <c r="K126" s="6"/>
      <c r="L126" s="6"/>
      <c r="M126" s="6">
        <f t="shared" si="10"/>
        <v>195</v>
      </c>
      <c r="N126" s="6">
        <f t="shared" si="11"/>
        <v>117</v>
      </c>
      <c r="O126" s="6">
        <f t="shared" si="12"/>
        <v>78</v>
      </c>
      <c r="P126" s="7"/>
    </row>
    <row r="127" spans="1:16" s="1" customFormat="1" ht="26.1" customHeight="1" x14ac:dyDescent="0.15">
      <c r="A127" s="6">
        <v>122</v>
      </c>
      <c r="B127" s="6" t="s">
        <v>115</v>
      </c>
      <c r="C127" s="6"/>
      <c r="D127" s="6"/>
      <c r="E127" s="6"/>
      <c r="F127" s="6"/>
      <c r="G127" s="6"/>
      <c r="H127" s="6"/>
      <c r="I127" s="6">
        <v>24</v>
      </c>
      <c r="J127" s="6">
        <f t="shared" si="15"/>
        <v>360</v>
      </c>
      <c r="K127" s="6"/>
      <c r="L127" s="6"/>
      <c r="M127" s="6">
        <f t="shared" si="10"/>
        <v>360</v>
      </c>
      <c r="N127" s="6">
        <f t="shared" si="11"/>
        <v>216</v>
      </c>
      <c r="O127" s="6">
        <f t="shared" si="12"/>
        <v>144</v>
      </c>
      <c r="P127" s="7"/>
    </row>
    <row r="128" spans="1:16" s="1" customFormat="1" ht="26.1" customHeight="1" x14ac:dyDescent="0.15">
      <c r="A128" s="6">
        <v>129</v>
      </c>
      <c r="B128" s="6" t="s">
        <v>17</v>
      </c>
      <c r="C128" s="6"/>
      <c r="D128" s="6"/>
      <c r="E128" s="6"/>
      <c r="F128" s="6"/>
      <c r="G128" s="6">
        <v>195</v>
      </c>
      <c r="H128" s="6">
        <f>G128*5</f>
        <v>975</v>
      </c>
      <c r="I128" s="6"/>
      <c r="J128" s="6"/>
      <c r="K128" s="6"/>
      <c r="L128" s="6"/>
      <c r="M128" s="6">
        <f t="shared" ref="M128:M152" si="16">J128+H128+D128</f>
        <v>975</v>
      </c>
      <c r="N128" s="6">
        <f t="shared" ref="N128:N152" si="17">M128*60%</f>
        <v>585</v>
      </c>
      <c r="O128" s="6">
        <f t="shared" ref="O128:O152" si="18">M128*40%</f>
        <v>390</v>
      </c>
      <c r="P128" s="7"/>
    </row>
    <row r="129" spans="1:16" s="1" customFormat="1" ht="26.1" customHeight="1" x14ac:dyDescent="0.15">
      <c r="A129" s="6">
        <v>130</v>
      </c>
      <c r="B129" s="6" t="s">
        <v>18</v>
      </c>
      <c r="C129" s="6"/>
      <c r="D129" s="6"/>
      <c r="E129" s="6"/>
      <c r="F129" s="6"/>
      <c r="G129" s="6">
        <v>184</v>
      </c>
      <c r="H129" s="6">
        <f t="shared" ref="H129:H132" si="19">G129*5</f>
        <v>920</v>
      </c>
      <c r="I129" s="6"/>
      <c r="J129" s="6"/>
      <c r="K129" s="6"/>
      <c r="L129" s="6"/>
      <c r="M129" s="6">
        <f t="shared" si="16"/>
        <v>920</v>
      </c>
      <c r="N129" s="6">
        <f t="shared" si="17"/>
        <v>552</v>
      </c>
      <c r="O129" s="6">
        <f t="shared" si="18"/>
        <v>368</v>
      </c>
      <c r="P129" s="7"/>
    </row>
    <row r="130" spans="1:16" s="1" customFormat="1" ht="26.1" customHeight="1" x14ac:dyDescent="0.15">
      <c r="A130" s="6">
        <v>131</v>
      </c>
      <c r="B130" s="6" t="s">
        <v>19</v>
      </c>
      <c r="C130" s="6"/>
      <c r="D130" s="6"/>
      <c r="E130" s="6"/>
      <c r="F130" s="6"/>
      <c r="G130" s="6">
        <v>178</v>
      </c>
      <c r="H130" s="6">
        <f t="shared" si="19"/>
        <v>890</v>
      </c>
      <c r="I130" s="6"/>
      <c r="J130" s="6"/>
      <c r="K130" s="6"/>
      <c r="L130" s="6"/>
      <c r="M130" s="6">
        <f t="shared" si="16"/>
        <v>890</v>
      </c>
      <c r="N130" s="6">
        <f t="shared" si="17"/>
        <v>534</v>
      </c>
      <c r="O130" s="6">
        <f t="shared" si="18"/>
        <v>356</v>
      </c>
      <c r="P130" s="7"/>
    </row>
    <row r="131" spans="1:16" s="1" customFormat="1" ht="26.1" customHeight="1" x14ac:dyDescent="0.15">
      <c r="A131" s="6">
        <v>132</v>
      </c>
      <c r="B131" s="6" t="s">
        <v>20</v>
      </c>
      <c r="C131" s="6"/>
      <c r="D131" s="6"/>
      <c r="E131" s="6"/>
      <c r="F131" s="6"/>
      <c r="G131" s="6">
        <v>163</v>
      </c>
      <c r="H131" s="6">
        <f t="shared" si="19"/>
        <v>815</v>
      </c>
      <c r="I131" s="6"/>
      <c r="J131" s="6"/>
      <c r="K131" s="6"/>
      <c r="L131" s="6"/>
      <c r="M131" s="6">
        <f t="shared" si="16"/>
        <v>815</v>
      </c>
      <c r="N131" s="6">
        <f t="shared" si="17"/>
        <v>489</v>
      </c>
      <c r="O131" s="6">
        <f t="shared" si="18"/>
        <v>326</v>
      </c>
      <c r="P131" s="7"/>
    </row>
    <row r="132" spans="1:16" s="1" customFormat="1" ht="26.1" customHeight="1" x14ac:dyDescent="0.15">
      <c r="A132" s="6">
        <v>133</v>
      </c>
      <c r="B132" s="6" t="s">
        <v>21</v>
      </c>
      <c r="C132" s="6"/>
      <c r="D132" s="6"/>
      <c r="E132" s="6"/>
      <c r="F132" s="6"/>
      <c r="G132" s="6">
        <v>181</v>
      </c>
      <c r="H132" s="6">
        <f t="shared" si="19"/>
        <v>905</v>
      </c>
      <c r="I132" s="6"/>
      <c r="J132" s="6"/>
      <c r="K132" s="6"/>
      <c r="L132" s="6"/>
      <c r="M132" s="6">
        <f t="shared" si="16"/>
        <v>905</v>
      </c>
      <c r="N132" s="6">
        <f t="shared" si="17"/>
        <v>543</v>
      </c>
      <c r="O132" s="6">
        <f t="shared" si="18"/>
        <v>362</v>
      </c>
      <c r="P132" s="7"/>
    </row>
    <row r="133" spans="1:16" s="1" customFormat="1" ht="26.1" customHeight="1" x14ac:dyDescent="0.15">
      <c r="A133" s="6">
        <v>134</v>
      </c>
      <c r="B133" s="6" t="s">
        <v>135</v>
      </c>
      <c r="C133" s="6"/>
      <c r="D133" s="6"/>
      <c r="E133" s="6"/>
      <c r="F133" s="6"/>
      <c r="G133" s="6"/>
      <c r="H133" s="6"/>
      <c r="I133" s="6">
        <v>48</v>
      </c>
      <c r="J133" s="6">
        <f>I133*15</f>
        <v>720</v>
      </c>
      <c r="K133" s="6"/>
      <c r="L133" s="6"/>
      <c r="M133" s="6">
        <f t="shared" si="16"/>
        <v>720</v>
      </c>
      <c r="N133" s="6">
        <f t="shared" si="17"/>
        <v>432</v>
      </c>
      <c r="O133" s="6">
        <f t="shared" si="18"/>
        <v>288</v>
      </c>
      <c r="P133" s="7"/>
    </row>
    <row r="134" spans="1:16" s="1" customFormat="1" ht="26.1" customHeight="1" x14ac:dyDescent="0.15">
      <c r="A134" s="6">
        <v>135</v>
      </c>
      <c r="B134" s="6" t="s">
        <v>136</v>
      </c>
      <c r="C134" s="6"/>
      <c r="D134" s="6"/>
      <c r="E134" s="6"/>
      <c r="F134" s="6"/>
      <c r="G134" s="6"/>
      <c r="H134" s="6"/>
      <c r="I134" s="6">
        <v>35</v>
      </c>
      <c r="J134" s="6">
        <f>I134*15</f>
        <v>525</v>
      </c>
      <c r="K134" s="6"/>
      <c r="L134" s="6"/>
      <c r="M134" s="6">
        <f t="shared" si="16"/>
        <v>525</v>
      </c>
      <c r="N134" s="6">
        <f t="shared" si="17"/>
        <v>315</v>
      </c>
      <c r="O134" s="6">
        <f t="shared" si="18"/>
        <v>210</v>
      </c>
      <c r="P134" s="7"/>
    </row>
    <row r="135" spans="1:16" s="1" customFormat="1" ht="26.1" customHeight="1" x14ac:dyDescent="0.15">
      <c r="A135" s="6">
        <v>136</v>
      </c>
      <c r="B135" s="6" t="s">
        <v>196</v>
      </c>
      <c r="C135" s="6"/>
      <c r="D135" s="6"/>
      <c r="E135" s="6"/>
      <c r="F135" s="6"/>
      <c r="G135" s="6"/>
      <c r="H135" s="6"/>
      <c r="I135" s="6">
        <v>66.5</v>
      </c>
      <c r="J135" s="6">
        <f>I135*15*60%</f>
        <v>598.5</v>
      </c>
      <c r="K135" s="6"/>
      <c r="L135" s="6"/>
      <c r="M135" s="6">
        <f t="shared" si="16"/>
        <v>598.5</v>
      </c>
      <c r="N135" s="6">
        <f t="shared" si="17"/>
        <v>359.09999999999997</v>
      </c>
      <c r="O135" s="6">
        <f t="shared" si="18"/>
        <v>239.4</v>
      </c>
      <c r="P135" s="7"/>
    </row>
    <row r="136" spans="1:16" s="1" customFormat="1" ht="26.1" customHeight="1" x14ac:dyDescent="0.15">
      <c r="A136" s="6">
        <v>137</v>
      </c>
      <c r="B136" s="6" t="s">
        <v>195</v>
      </c>
      <c r="C136" s="6"/>
      <c r="D136" s="6"/>
      <c r="E136" s="6"/>
      <c r="F136" s="6"/>
      <c r="G136" s="6"/>
      <c r="H136" s="6"/>
      <c r="I136" s="6">
        <v>32</v>
      </c>
      <c r="J136" s="6">
        <f t="shared" ref="J136:J149" si="20">I136*15</f>
        <v>480</v>
      </c>
      <c r="K136" s="6"/>
      <c r="L136" s="6"/>
      <c r="M136" s="6">
        <f t="shared" si="16"/>
        <v>480</v>
      </c>
      <c r="N136" s="6">
        <f t="shared" si="17"/>
        <v>288</v>
      </c>
      <c r="O136" s="6">
        <f t="shared" si="18"/>
        <v>192</v>
      </c>
      <c r="P136" s="7"/>
    </row>
    <row r="137" spans="1:16" s="1" customFormat="1" ht="26.1" customHeight="1" x14ac:dyDescent="0.15">
      <c r="A137" s="6">
        <v>138</v>
      </c>
      <c r="B137" s="6" t="s">
        <v>92</v>
      </c>
      <c r="C137" s="6">
        <v>40</v>
      </c>
      <c r="D137" s="6">
        <f>C137*20</f>
        <v>800</v>
      </c>
      <c r="E137" s="6"/>
      <c r="F137" s="6"/>
      <c r="G137" s="6"/>
      <c r="H137" s="6"/>
      <c r="I137" s="6">
        <v>49</v>
      </c>
      <c r="J137" s="6">
        <f t="shared" si="20"/>
        <v>735</v>
      </c>
      <c r="K137" s="6"/>
      <c r="L137" s="6"/>
      <c r="M137" s="6">
        <f t="shared" si="16"/>
        <v>1535</v>
      </c>
      <c r="N137" s="6">
        <f t="shared" si="17"/>
        <v>921</v>
      </c>
      <c r="O137" s="6">
        <f t="shared" si="18"/>
        <v>614</v>
      </c>
      <c r="P137" s="7"/>
    </row>
    <row r="138" spans="1:16" s="1" customFormat="1" ht="26.1" customHeight="1" x14ac:dyDescent="0.15">
      <c r="A138" s="6">
        <v>139</v>
      </c>
      <c r="B138" s="6" t="s">
        <v>93</v>
      </c>
      <c r="C138" s="6"/>
      <c r="D138" s="6"/>
      <c r="E138" s="6"/>
      <c r="F138" s="6"/>
      <c r="G138" s="6"/>
      <c r="H138" s="6"/>
      <c r="I138" s="6">
        <v>38</v>
      </c>
      <c r="J138" s="6">
        <f t="shared" si="20"/>
        <v>570</v>
      </c>
      <c r="K138" s="6"/>
      <c r="L138" s="6"/>
      <c r="M138" s="6">
        <f t="shared" si="16"/>
        <v>570</v>
      </c>
      <c r="N138" s="6">
        <f t="shared" si="17"/>
        <v>342</v>
      </c>
      <c r="O138" s="6">
        <f t="shared" si="18"/>
        <v>228</v>
      </c>
      <c r="P138" s="7"/>
    </row>
    <row r="139" spans="1:16" s="1" customFormat="1" ht="26.1" customHeight="1" x14ac:dyDescent="0.15">
      <c r="A139" s="6">
        <v>140</v>
      </c>
      <c r="B139" s="6" t="s">
        <v>137</v>
      </c>
      <c r="C139" s="6">
        <v>43</v>
      </c>
      <c r="D139" s="6">
        <f>C139*20</f>
        <v>860</v>
      </c>
      <c r="E139" s="6"/>
      <c r="F139" s="6"/>
      <c r="G139" s="6"/>
      <c r="H139" s="6"/>
      <c r="I139" s="6">
        <v>43</v>
      </c>
      <c r="J139" s="6">
        <f t="shared" si="20"/>
        <v>645</v>
      </c>
      <c r="K139" s="6"/>
      <c r="L139" s="6"/>
      <c r="M139" s="6">
        <f t="shared" si="16"/>
        <v>1505</v>
      </c>
      <c r="N139" s="6">
        <f t="shared" si="17"/>
        <v>903</v>
      </c>
      <c r="O139" s="6">
        <f t="shared" si="18"/>
        <v>602</v>
      </c>
      <c r="P139" s="7"/>
    </row>
    <row r="140" spans="1:16" s="1" customFormat="1" ht="26.1" customHeight="1" x14ac:dyDescent="0.15">
      <c r="A140" s="6">
        <v>141</v>
      </c>
      <c r="B140" s="6" t="s">
        <v>167</v>
      </c>
      <c r="C140" s="6"/>
      <c r="D140" s="6">
        <f>C140*20</f>
        <v>0</v>
      </c>
      <c r="E140" s="6"/>
      <c r="F140" s="6"/>
      <c r="G140" s="6"/>
      <c r="H140" s="6"/>
      <c r="I140" s="6">
        <v>45</v>
      </c>
      <c r="J140" s="6">
        <f t="shared" si="20"/>
        <v>675</v>
      </c>
      <c r="K140" s="6"/>
      <c r="L140" s="6"/>
      <c r="M140" s="6">
        <f t="shared" si="16"/>
        <v>675</v>
      </c>
      <c r="N140" s="6">
        <f t="shared" si="17"/>
        <v>405</v>
      </c>
      <c r="O140" s="6">
        <f t="shared" si="18"/>
        <v>270</v>
      </c>
      <c r="P140" s="7"/>
    </row>
    <row r="141" spans="1:16" s="1" customFormat="1" ht="26.1" customHeight="1" x14ac:dyDescent="0.15">
      <c r="A141" s="6">
        <v>142</v>
      </c>
      <c r="B141" s="6" t="s">
        <v>69</v>
      </c>
      <c r="C141" s="6">
        <v>35</v>
      </c>
      <c r="D141" s="6">
        <f>C141*20</f>
        <v>700</v>
      </c>
      <c r="E141" s="6"/>
      <c r="F141" s="6"/>
      <c r="G141" s="6"/>
      <c r="H141" s="6"/>
      <c r="I141" s="6">
        <v>36</v>
      </c>
      <c r="J141" s="6">
        <f t="shared" si="20"/>
        <v>540</v>
      </c>
      <c r="K141" s="6"/>
      <c r="L141" s="6"/>
      <c r="M141" s="6">
        <f t="shared" si="16"/>
        <v>1240</v>
      </c>
      <c r="N141" s="6">
        <f t="shared" si="17"/>
        <v>744</v>
      </c>
      <c r="O141" s="6">
        <f t="shared" si="18"/>
        <v>496</v>
      </c>
      <c r="P141" s="7"/>
    </row>
    <row r="142" spans="1:16" s="1" customFormat="1" ht="26.1" customHeight="1" x14ac:dyDescent="0.15">
      <c r="A142" s="6">
        <v>143</v>
      </c>
      <c r="B142" s="6" t="s">
        <v>70</v>
      </c>
      <c r="C142" s="6"/>
      <c r="D142" s="6"/>
      <c r="E142" s="6"/>
      <c r="F142" s="6"/>
      <c r="G142" s="6"/>
      <c r="H142" s="6"/>
      <c r="I142" s="6">
        <v>25</v>
      </c>
      <c r="J142" s="6">
        <f t="shared" si="20"/>
        <v>375</v>
      </c>
      <c r="K142" s="6"/>
      <c r="L142" s="6"/>
      <c r="M142" s="6">
        <f t="shared" si="16"/>
        <v>375</v>
      </c>
      <c r="N142" s="6">
        <f t="shared" si="17"/>
        <v>225</v>
      </c>
      <c r="O142" s="6">
        <f t="shared" si="18"/>
        <v>150</v>
      </c>
      <c r="P142" s="7"/>
    </row>
    <row r="143" spans="1:16" s="1" customFormat="1" ht="26.1" customHeight="1" x14ac:dyDescent="0.15">
      <c r="A143" s="6">
        <v>144</v>
      </c>
      <c r="B143" s="6" t="s">
        <v>123</v>
      </c>
      <c r="C143" s="6"/>
      <c r="D143" s="6"/>
      <c r="E143" s="6"/>
      <c r="F143" s="6"/>
      <c r="G143" s="6"/>
      <c r="H143" s="6"/>
      <c r="I143" s="6">
        <v>5</v>
      </c>
      <c r="J143" s="6">
        <f t="shared" si="20"/>
        <v>75</v>
      </c>
      <c r="K143" s="6"/>
      <c r="L143" s="6"/>
      <c r="M143" s="6">
        <f t="shared" si="16"/>
        <v>75</v>
      </c>
      <c r="N143" s="6">
        <f t="shared" si="17"/>
        <v>45</v>
      </c>
      <c r="O143" s="6">
        <f t="shared" si="18"/>
        <v>30</v>
      </c>
      <c r="P143" s="7"/>
    </row>
    <row r="144" spans="1:16" s="1" customFormat="1" ht="26.1" customHeight="1" x14ac:dyDescent="0.15">
      <c r="A144" s="6">
        <v>145</v>
      </c>
      <c r="B144" s="6" t="s">
        <v>94</v>
      </c>
      <c r="C144" s="6"/>
      <c r="D144" s="6"/>
      <c r="E144" s="6"/>
      <c r="F144" s="6"/>
      <c r="G144" s="6"/>
      <c r="H144" s="6"/>
      <c r="I144" s="6">
        <v>32</v>
      </c>
      <c r="J144" s="6">
        <f t="shared" si="20"/>
        <v>480</v>
      </c>
      <c r="K144" s="6"/>
      <c r="L144" s="6"/>
      <c r="M144" s="6">
        <f t="shared" si="16"/>
        <v>480</v>
      </c>
      <c r="N144" s="6">
        <f t="shared" si="17"/>
        <v>288</v>
      </c>
      <c r="O144" s="6">
        <f t="shared" si="18"/>
        <v>192</v>
      </c>
      <c r="P144" s="7"/>
    </row>
    <row r="145" spans="1:16" s="1" customFormat="1" ht="26.1" customHeight="1" x14ac:dyDescent="0.15">
      <c r="A145" s="6">
        <v>146</v>
      </c>
      <c r="B145" s="6" t="s">
        <v>71</v>
      </c>
      <c r="C145" s="6">
        <v>3</v>
      </c>
      <c r="D145" s="6">
        <f>C145*20</f>
        <v>60</v>
      </c>
      <c r="E145" s="6"/>
      <c r="F145" s="6"/>
      <c r="G145" s="6"/>
      <c r="H145" s="6"/>
      <c r="I145" s="6">
        <v>8</v>
      </c>
      <c r="J145" s="6">
        <f t="shared" si="20"/>
        <v>120</v>
      </c>
      <c r="K145" s="6"/>
      <c r="L145" s="6"/>
      <c r="M145" s="6">
        <f t="shared" si="16"/>
        <v>180</v>
      </c>
      <c r="N145" s="6">
        <f t="shared" si="17"/>
        <v>108</v>
      </c>
      <c r="O145" s="6">
        <f t="shared" si="18"/>
        <v>72</v>
      </c>
      <c r="P145" s="7"/>
    </row>
    <row r="146" spans="1:16" s="1" customFormat="1" ht="26.1" customHeight="1" x14ac:dyDescent="0.15">
      <c r="A146" s="6">
        <v>147</v>
      </c>
      <c r="B146" s="6" t="s">
        <v>72</v>
      </c>
      <c r="C146" s="6">
        <v>35</v>
      </c>
      <c r="D146" s="6">
        <f>C146*20</f>
        <v>700</v>
      </c>
      <c r="E146" s="6"/>
      <c r="F146" s="6"/>
      <c r="G146" s="6"/>
      <c r="H146" s="6"/>
      <c r="I146" s="6">
        <v>45</v>
      </c>
      <c r="J146" s="6">
        <f t="shared" si="20"/>
        <v>675</v>
      </c>
      <c r="K146" s="6"/>
      <c r="L146" s="6"/>
      <c r="M146" s="6">
        <f t="shared" si="16"/>
        <v>1375</v>
      </c>
      <c r="N146" s="6">
        <f t="shared" si="17"/>
        <v>825</v>
      </c>
      <c r="O146" s="6">
        <f t="shared" si="18"/>
        <v>550</v>
      </c>
      <c r="P146" s="7"/>
    </row>
    <row r="147" spans="1:16" s="1" customFormat="1" ht="26.1" customHeight="1" x14ac:dyDescent="0.15">
      <c r="A147" s="6">
        <v>148</v>
      </c>
      <c r="B147" s="6" t="s">
        <v>73</v>
      </c>
      <c r="C147" s="6"/>
      <c r="D147" s="6"/>
      <c r="E147" s="6"/>
      <c r="F147" s="6"/>
      <c r="G147" s="6"/>
      <c r="H147" s="6"/>
      <c r="I147" s="6">
        <v>20</v>
      </c>
      <c r="J147" s="6">
        <f t="shared" si="20"/>
        <v>300</v>
      </c>
      <c r="K147" s="6"/>
      <c r="L147" s="6"/>
      <c r="M147" s="6">
        <f t="shared" si="16"/>
        <v>300</v>
      </c>
      <c r="N147" s="6">
        <f t="shared" si="17"/>
        <v>180</v>
      </c>
      <c r="O147" s="6">
        <f t="shared" si="18"/>
        <v>120</v>
      </c>
      <c r="P147" s="7"/>
    </row>
    <row r="148" spans="1:16" s="1" customFormat="1" ht="26.1" customHeight="1" x14ac:dyDescent="0.15">
      <c r="A148" s="6">
        <v>149</v>
      </c>
      <c r="B148" s="6" t="s">
        <v>95</v>
      </c>
      <c r="C148" s="6"/>
      <c r="D148" s="6"/>
      <c r="E148" s="6"/>
      <c r="F148" s="6"/>
      <c r="G148" s="6"/>
      <c r="H148" s="6"/>
      <c r="I148" s="6">
        <v>20</v>
      </c>
      <c r="J148" s="6">
        <f t="shared" si="20"/>
        <v>300</v>
      </c>
      <c r="K148" s="6"/>
      <c r="L148" s="6"/>
      <c r="M148" s="6">
        <f t="shared" si="16"/>
        <v>300</v>
      </c>
      <c r="N148" s="6">
        <f t="shared" si="17"/>
        <v>180</v>
      </c>
      <c r="O148" s="6">
        <f t="shared" si="18"/>
        <v>120</v>
      </c>
      <c r="P148" s="7"/>
    </row>
    <row r="149" spans="1:16" s="1" customFormat="1" ht="26.1" customHeight="1" x14ac:dyDescent="0.15">
      <c r="A149" s="6">
        <v>150</v>
      </c>
      <c r="B149" s="6" t="s">
        <v>74</v>
      </c>
      <c r="C149" s="6"/>
      <c r="D149" s="6"/>
      <c r="E149" s="6"/>
      <c r="F149" s="6"/>
      <c r="G149" s="6"/>
      <c r="H149" s="6"/>
      <c r="I149" s="6">
        <v>36</v>
      </c>
      <c r="J149" s="6">
        <f t="shared" si="20"/>
        <v>540</v>
      </c>
      <c r="K149" s="6"/>
      <c r="L149" s="6"/>
      <c r="M149" s="6">
        <f t="shared" si="16"/>
        <v>540</v>
      </c>
      <c r="N149" s="6">
        <f t="shared" si="17"/>
        <v>324</v>
      </c>
      <c r="O149" s="6">
        <f t="shared" si="18"/>
        <v>216</v>
      </c>
      <c r="P149" s="7"/>
    </row>
    <row r="150" spans="1:16" s="1" customFormat="1" ht="26.1" customHeight="1" x14ac:dyDescent="0.15">
      <c r="A150" s="6">
        <v>151</v>
      </c>
      <c r="B150" s="6" t="s">
        <v>168</v>
      </c>
      <c r="C150" s="6">
        <v>41</v>
      </c>
      <c r="D150" s="6">
        <f t="shared" ref="D150:D158" si="21">C150*20</f>
        <v>820</v>
      </c>
      <c r="E150" s="6"/>
      <c r="F150" s="6"/>
      <c r="G150" s="6"/>
      <c r="H150" s="6"/>
      <c r="I150" s="6"/>
      <c r="J150" s="6"/>
      <c r="K150" s="6"/>
      <c r="L150" s="6"/>
      <c r="M150" s="6">
        <f t="shared" si="16"/>
        <v>820</v>
      </c>
      <c r="N150" s="6">
        <f t="shared" si="17"/>
        <v>492</v>
      </c>
      <c r="O150" s="6">
        <f t="shared" si="18"/>
        <v>328</v>
      </c>
      <c r="P150" s="7"/>
    </row>
    <row r="151" spans="1:16" s="1" customFormat="1" ht="26.1" customHeight="1" x14ac:dyDescent="0.15">
      <c r="A151" s="6">
        <v>152</v>
      </c>
      <c r="B151" s="6" t="s">
        <v>169</v>
      </c>
      <c r="C151" s="6">
        <v>49</v>
      </c>
      <c r="D151" s="6">
        <f t="shared" si="21"/>
        <v>980</v>
      </c>
      <c r="E151" s="6"/>
      <c r="F151" s="6"/>
      <c r="G151" s="6"/>
      <c r="H151" s="6"/>
      <c r="I151" s="6"/>
      <c r="J151" s="6"/>
      <c r="K151" s="6"/>
      <c r="L151" s="6"/>
      <c r="M151" s="6">
        <f t="shared" si="16"/>
        <v>980</v>
      </c>
      <c r="N151" s="6">
        <f t="shared" si="17"/>
        <v>588</v>
      </c>
      <c r="O151" s="6">
        <f t="shared" si="18"/>
        <v>392</v>
      </c>
      <c r="P151" s="7"/>
    </row>
    <row r="152" spans="1:16" s="1" customFormat="1" ht="26.1" customHeight="1" x14ac:dyDescent="0.15">
      <c r="A152" s="6">
        <v>153</v>
      </c>
      <c r="B152" s="6" t="s">
        <v>170</v>
      </c>
      <c r="C152" s="6">
        <v>40</v>
      </c>
      <c r="D152" s="6">
        <f t="shared" si="21"/>
        <v>800</v>
      </c>
      <c r="E152" s="6"/>
      <c r="F152" s="6"/>
      <c r="G152" s="6"/>
      <c r="H152" s="6"/>
      <c r="I152" s="6"/>
      <c r="J152" s="6"/>
      <c r="K152" s="6"/>
      <c r="L152" s="6"/>
      <c r="M152" s="6">
        <f t="shared" si="16"/>
        <v>800</v>
      </c>
      <c r="N152" s="6">
        <f t="shared" si="17"/>
        <v>480</v>
      </c>
      <c r="O152" s="6">
        <f t="shared" si="18"/>
        <v>320</v>
      </c>
      <c r="P152" s="7"/>
    </row>
    <row r="153" spans="1:16" s="1" customFormat="1" ht="26.1" customHeight="1" x14ac:dyDescent="0.15">
      <c r="A153" s="6">
        <v>154</v>
      </c>
      <c r="B153" s="6" t="s">
        <v>138</v>
      </c>
      <c r="C153" s="6">
        <v>7</v>
      </c>
      <c r="D153" s="6">
        <f t="shared" si="21"/>
        <v>140</v>
      </c>
      <c r="E153" s="6"/>
      <c r="F153" s="6"/>
      <c r="G153" s="6"/>
      <c r="H153" s="6"/>
      <c r="I153" s="6"/>
      <c r="J153" s="6"/>
      <c r="K153" s="6"/>
      <c r="L153" s="6"/>
      <c r="M153" s="6">
        <f t="shared" ref="M153:M158" si="22">J153+H153+D153</f>
        <v>140</v>
      </c>
      <c r="N153" s="6">
        <f t="shared" ref="N153:N158" si="23">M153*60%</f>
        <v>84</v>
      </c>
      <c r="O153" s="6">
        <f t="shared" ref="O153:O158" si="24">M153*40%</f>
        <v>56</v>
      </c>
      <c r="P153" s="7"/>
    </row>
    <row r="154" spans="1:16" s="1" customFormat="1" ht="26.1" customHeight="1" x14ac:dyDescent="0.15">
      <c r="A154" s="6">
        <v>155</v>
      </c>
      <c r="B154" s="6" t="s">
        <v>197</v>
      </c>
      <c r="C154" s="6">
        <v>12</v>
      </c>
      <c r="D154" s="6">
        <f t="shared" si="21"/>
        <v>240</v>
      </c>
      <c r="E154" s="6"/>
      <c r="F154" s="6"/>
      <c r="G154" s="6"/>
      <c r="H154" s="6"/>
      <c r="I154" s="6"/>
      <c r="J154" s="6"/>
      <c r="K154" s="6"/>
      <c r="L154" s="6"/>
      <c r="M154" s="6">
        <f t="shared" si="22"/>
        <v>240</v>
      </c>
      <c r="N154" s="6">
        <f t="shared" si="23"/>
        <v>144</v>
      </c>
      <c r="O154" s="6">
        <f t="shared" si="24"/>
        <v>96</v>
      </c>
      <c r="P154" s="7"/>
    </row>
    <row r="155" spans="1:16" s="1" customFormat="1" ht="26.1" customHeight="1" x14ac:dyDescent="0.15">
      <c r="A155" s="6">
        <v>156</v>
      </c>
      <c r="B155" s="6" t="s">
        <v>171</v>
      </c>
      <c r="C155" s="6">
        <v>40</v>
      </c>
      <c r="D155" s="6">
        <f t="shared" si="21"/>
        <v>800</v>
      </c>
      <c r="E155" s="6"/>
      <c r="F155" s="6"/>
      <c r="G155" s="6"/>
      <c r="H155" s="6"/>
      <c r="I155" s="6"/>
      <c r="J155" s="6"/>
      <c r="K155" s="6"/>
      <c r="L155" s="6"/>
      <c r="M155" s="6">
        <f t="shared" si="22"/>
        <v>800</v>
      </c>
      <c r="N155" s="6">
        <f t="shared" si="23"/>
        <v>480</v>
      </c>
      <c r="O155" s="6">
        <f t="shared" si="24"/>
        <v>320</v>
      </c>
      <c r="P155" s="7"/>
    </row>
    <row r="156" spans="1:16" s="1" customFormat="1" ht="26.1" customHeight="1" x14ac:dyDescent="0.15">
      <c r="A156" s="6">
        <v>157</v>
      </c>
      <c r="B156" s="6" t="s">
        <v>22</v>
      </c>
      <c r="C156" s="6">
        <v>22</v>
      </c>
      <c r="D156" s="6">
        <f t="shared" si="21"/>
        <v>440</v>
      </c>
      <c r="E156" s="6"/>
      <c r="F156" s="6"/>
      <c r="G156" s="6"/>
      <c r="H156" s="6"/>
      <c r="I156" s="6"/>
      <c r="J156" s="6"/>
      <c r="K156" s="6"/>
      <c r="L156" s="6"/>
      <c r="M156" s="6">
        <f t="shared" si="22"/>
        <v>440</v>
      </c>
      <c r="N156" s="6">
        <f t="shared" si="23"/>
        <v>264</v>
      </c>
      <c r="O156" s="6">
        <f t="shared" si="24"/>
        <v>176</v>
      </c>
      <c r="P156" s="7"/>
    </row>
    <row r="157" spans="1:16" s="1" customFormat="1" ht="26.1" customHeight="1" x14ac:dyDescent="0.15">
      <c r="A157" s="6">
        <v>158</v>
      </c>
      <c r="B157" s="6" t="s">
        <v>23</v>
      </c>
      <c r="C157" s="6">
        <v>32</v>
      </c>
      <c r="D157" s="6">
        <f t="shared" si="21"/>
        <v>640</v>
      </c>
      <c r="E157" s="6"/>
      <c r="F157" s="6"/>
      <c r="G157" s="6"/>
      <c r="H157" s="6"/>
      <c r="I157" s="6"/>
      <c r="J157" s="6"/>
      <c r="K157" s="6"/>
      <c r="L157" s="6"/>
      <c r="M157" s="6">
        <f t="shared" si="22"/>
        <v>640</v>
      </c>
      <c r="N157" s="6">
        <f t="shared" si="23"/>
        <v>384</v>
      </c>
      <c r="O157" s="6">
        <f t="shared" si="24"/>
        <v>256</v>
      </c>
      <c r="P157" s="7"/>
    </row>
    <row r="158" spans="1:16" s="1" customFormat="1" ht="26.1" customHeight="1" x14ac:dyDescent="0.15">
      <c r="A158" s="6">
        <v>159</v>
      </c>
      <c r="B158" s="6" t="s">
        <v>126</v>
      </c>
      <c r="C158" s="6">
        <v>39</v>
      </c>
      <c r="D158" s="6">
        <f t="shared" si="21"/>
        <v>780</v>
      </c>
      <c r="E158" s="6"/>
      <c r="F158" s="6"/>
      <c r="G158" s="6"/>
      <c r="H158" s="6"/>
      <c r="I158" s="6"/>
      <c r="J158" s="6"/>
      <c r="K158" s="6"/>
      <c r="L158" s="6"/>
      <c r="M158" s="6">
        <f t="shared" si="22"/>
        <v>780</v>
      </c>
      <c r="N158" s="6">
        <f t="shared" si="23"/>
        <v>468</v>
      </c>
      <c r="O158" s="6">
        <f t="shared" si="24"/>
        <v>312</v>
      </c>
      <c r="P158" s="7"/>
    </row>
    <row r="159" spans="1:16" s="1" customFormat="1" ht="26.1" customHeight="1" x14ac:dyDescent="0.15">
      <c r="A159" s="6">
        <v>161</v>
      </c>
      <c r="B159" s="6" t="s">
        <v>124</v>
      </c>
      <c r="C159" s="6">
        <v>20</v>
      </c>
      <c r="D159" s="6">
        <f t="shared" ref="D159:D192" si="25">C159*20</f>
        <v>400</v>
      </c>
      <c r="E159" s="6"/>
      <c r="F159" s="6"/>
      <c r="G159" s="6"/>
      <c r="H159" s="6"/>
      <c r="I159" s="6">
        <v>20</v>
      </c>
      <c r="J159" s="6">
        <f t="shared" ref="J159:J189" si="26">I159*15</f>
        <v>300</v>
      </c>
      <c r="K159" s="6"/>
      <c r="L159" s="6"/>
      <c r="M159" s="6">
        <f t="shared" ref="M159:M163" si="27">J159+H159+D159</f>
        <v>700</v>
      </c>
      <c r="N159" s="6">
        <f t="shared" ref="N159:N163" si="28">M159*60%</f>
        <v>420</v>
      </c>
      <c r="O159" s="6">
        <f t="shared" ref="O159:O163" si="29">M159*40%</f>
        <v>280</v>
      </c>
      <c r="P159" s="7"/>
    </row>
    <row r="160" spans="1:16" s="1" customFormat="1" ht="26.1" customHeight="1" x14ac:dyDescent="0.15">
      <c r="A160" s="6">
        <v>162</v>
      </c>
      <c r="B160" s="6" t="s">
        <v>127</v>
      </c>
      <c r="C160" s="6">
        <v>20</v>
      </c>
      <c r="D160" s="6">
        <f t="shared" si="25"/>
        <v>400</v>
      </c>
      <c r="E160" s="6"/>
      <c r="F160" s="6"/>
      <c r="G160" s="6"/>
      <c r="H160" s="6"/>
      <c r="I160" s="6">
        <v>20</v>
      </c>
      <c r="J160" s="6">
        <f t="shared" si="26"/>
        <v>300</v>
      </c>
      <c r="K160" s="6"/>
      <c r="L160" s="6"/>
      <c r="M160" s="6">
        <f t="shared" si="27"/>
        <v>700</v>
      </c>
      <c r="N160" s="6">
        <f t="shared" si="28"/>
        <v>420</v>
      </c>
      <c r="O160" s="6">
        <f t="shared" si="29"/>
        <v>280</v>
      </c>
      <c r="P160" s="7"/>
    </row>
    <row r="161" spans="1:16" s="1" customFormat="1" ht="26.1" customHeight="1" x14ac:dyDescent="0.15">
      <c r="A161" s="6">
        <v>163</v>
      </c>
      <c r="B161" s="6" t="s">
        <v>28</v>
      </c>
      <c r="C161" s="6">
        <v>35</v>
      </c>
      <c r="D161" s="6">
        <f t="shared" si="25"/>
        <v>700</v>
      </c>
      <c r="E161" s="6"/>
      <c r="F161" s="6"/>
      <c r="G161" s="6"/>
      <c r="H161" s="6"/>
      <c r="I161" s="6">
        <v>48</v>
      </c>
      <c r="J161" s="6">
        <f t="shared" si="26"/>
        <v>720</v>
      </c>
      <c r="K161" s="6"/>
      <c r="L161" s="6"/>
      <c r="M161" s="6">
        <f t="shared" si="27"/>
        <v>1420</v>
      </c>
      <c r="N161" s="6">
        <f t="shared" si="28"/>
        <v>852</v>
      </c>
      <c r="O161" s="6">
        <f t="shared" si="29"/>
        <v>568</v>
      </c>
      <c r="P161" s="7"/>
    </row>
    <row r="162" spans="1:16" s="1" customFormat="1" ht="26.1" customHeight="1" x14ac:dyDescent="0.15">
      <c r="A162" s="6">
        <v>164</v>
      </c>
      <c r="B162" s="6" t="s">
        <v>29</v>
      </c>
      <c r="C162" s="6">
        <v>45</v>
      </c>
      <c r="D162" s="6">
        <f t="shared" si="25"/>
        <v>900</v>
      </c>
      <c r="E162" s="6"/>
      <c r="F162" s="6"/>
      <c r="G162" s="6"/>
      <c r="H162" s="6"/>
      <c r="I162" s="6">
        <v>46</v>
      </c>
      <c r="J162" s="6">
        <f t="shared" si="26"/>
        <v>690</v>
      </c>
      <c r="K162" s="6"/>
      <c r="L162" s="6"/>
      <c r="M162" s="6">
        <f t="shared" si="27"/>
        <v>1590</v>
      </c>
      <c r="N162" s="6">
        <f t="shared" si="28"/>
        <v>954</v>
      </c>
      <c r="O162" s="6">
        <f t="shared" si="29"/>
        <v>636</v>
      </c>
      <c r="P162" s="7"/>
    </row>
    <row r="163" spans="1:16" s="1" customFormat="1" ht="26.1" customHeight="1" x14ac:dyDescent="0.15">
      <c r="A163" s="6">
        <v>165</v>
      </c>
      <c r="B163" s="6" t="s">
        <v>30</v>
      </c>
      <c r="C163" s="6">
        <v>49</v>
      </c>
      <c r="D163" s="6">
        <f t="shared" si="25"/>
        <v>980</v>
      </c>
      <c r="E163" s="6"/>
      <c r="F163" s="6"/>
      <c r="G163" s="6"/>
      <c r="H163" s="6"/>
      <c r="I163" s="6">
        <v>49</v>
      </c>
      <c r="J163" s="6">
        <f t="shared" si="26"/>
        <v>735</v>
      </c>
      <c r="K163" s="6"/>
      <c r="L163" s="6"/>
      <c r="M163" s="6">
        <f t="shared" si="27"/>
        <v>1715</v>
      </c>
      <c r="N163" s="6">
        <f t="shared" si="28"/>
        <v>1029</v>
      </c>
      <c r="O163" s="6">
        <f t="shared" si="29"/>
        <v>686</v>
      </c>
      <c r="P163" s="7"/>
    </row>
    <row r="164" spans="1:16" s="1" customFormat="1" ht="26.1" customHeight="1" x14ac:dyDescent="0.15">
      <c r="A164" s="6">
        <v>166</v>
      </c>
      <c r="B164" s="6" t="s">
        <v>31</v>
      </c>
      <c r="C164" s="6">
        <v>5</v>
      </c>
      <c r="D164" s="6">
        <f t="shared" si="25"/>
        <v>100</v>
      </c>
      <c r="E164" s="6"/>
      <c r="F164" s="6"/>
      <c r="G164" s="6"/>
      <c r="H164" s="6"/>
      <c r="I164" s="6">
        <v>15</v>
      </c>
      <c r="J164" s="6">
        <f t="shared" si="26"/>
        <v>225</v>
      </c>
      <c r="K164" s="6"/>
      <c r="L164" s="6"/>
      <c r="M164" s="6">
        <f t="shared" ref="M164:M192" si="30">J164+H164+D164</f>
        <v>325</v>
      </c>
      <c r="N164" s="6">
        <f t="shared" ref="N164:N192" si="31">M164*60%</f>
        <v>195</v>
      </c>
      <c r="O164" s="6">
        <f t="shared" ref="O164:O192" si="32">M164*40%</f>
        <v>130</v>
      </c>
      <c r="P164" s="7"/>
    </row>
    <row r="165" spans="1:16" s="1" customFormat="1" ht="26.1" customHeight="1" x14ac:dyDescent="0.15">
      <c r="A165" s="6">
        <v>167</v>
      </c>
      <c r="B165" s="6" t="s">
        <v>32</v>
      </c>
      <c r="C165" s="6">
        <v>15</v>
      </c>
      <c r="D165" s="6">
        <f t="shared" si="25"/>
        <v>300</v>
      </c>
      <c r="E165" s="6"/>
      <c r="F165" s="6"/>
      <c r="G165" s="6"/>
      <c r="H165" s="6"/>
      <c r="I165" s="6">
        <v>30</v>
      </c>
      <c r="J165" s="6">
        <f t="shared" si="26"/>
        <v>450</v>
      </c>
      <c r="K165" s="6"/>
      <c r="L165" s="6"/>
      <c r="M165" s="6">
        <f t="shared" si="30"/>
        <v>750</v>
      </c>
      <c r="N165" s="6">
        <f t="shared" si="31"/>
        <v>450</v>
      </c>
      <c r="O165" s="6">
        <f t="shared" si="32"/>
        <v>300</v>
      </c>
      <c r="P165" s="7"/>
    </row>
    <row r="166" spans="1:16" s="1" customFormat="1" ht="26.1" customHeight="1" x14ac:dyDescent="0.15">
      <c r="A166" s="6">
        <v>168</v>
      </c>
      <c r="B166" s="6" t="s">
        <v>33</v>
      </c>
      <c r="C166" s="6"/>
      <c r="D166" s="6"/>
      <c r="E166" s="6"/>
      <c r="F166" s="6"/>
      <c r="G166" s="6"/>
      <c r="H166" s="6"/>
      <c r="I166" s="6">
        <v>20</v>
      </c>
      <c r="J166" s="6">
        <f t="shared" si="26"/>
        <v>300</v>
      </c>
      <c r="K166" s="6"/>
      <c r="L166" s="6"/>
      <c r="M166" s="6">
        <f t="shared" si="30"/>
        <v>300</v>
      </c>
      <c r="N166" s="6">
        <f t="shared" si="31"/>
        <v>180</v>
      </c>
      <c r="O166" s="6">
        <f t="shared" si="32"/>
        <v>120</v>
      </c>
      <c r="P166" s="7"/>
    </row>
    <row r="167" spans="1:16" s="1" customFormat="1" ht="26.1" customHeight="1" x14ac:dyDescent="0.15">
      <c r="A167" s="6">
        <v>169</v>
      </c>
      <c r="B167" s="6" t="s">
        <v>34</v>
      </c>
      <c r="C167" s="6">
        <v>10</v>
      </c>
      <c r="D167" s="6">
        <f t="shared" si="25"/>
        <v>200</v>
      </c>
      <c r="E167" s="6"/>
      <c r="F167" s="6"/>
      <c r="G167" s="6"/>
      <c r="H167" s="6"/>
      <c r="I167" s="6">
        <v>20</v>
      </c>
      <c r="J167" s="6">
        <f t="shared" si="26"/>
        <v>300</v>
      </c>
      <c r="K167" s="6"/>
      <c r="L167" s="6"/>
      <c r="M167" s="6">
        <f t="shared" si="30"/>
        <v>500</v>
      </c>
      <c r="N167" s="6">
        <f t="shared" si="31"/>
        <v>300</v>
      </c>
      <c r="O167" s="6">
        <f t="shared" si="32"/>
        <v>200</v>
      </c>
      <c r="P167" s="7"/>
    </row>
    <row r="168" spans="1:16" s="1" customFormat="1" ht="26.1" customHeight="1" x14ac:dyDescent="0.15">
      <c r="A168" s="6">
        <v>170</v>
      </c>
      <c r="B168" s="6" t="s">
        <v>35</v>
      </c>
      <c r="C168" s="6">
        <v>40</v>
      </c>
      <c r="D168" s="6">
        <f t="shared" si="25"/>
        <v>800</v>
      </c>
      <c r="E168" s="6"/>
      <c r="F168" s="6"/>
      <c r="G168" s="6"/>
      <c r="H168" s="6"/>
      <c r="I168" s="6">
        <v>49</v>
      </c>
      <c r="J168" s="6">
        <f t="shared" si="26"/>
        <v>735</v>
      </c>
      <c r="K168" s="6"/>
      <c r="L168" s="6"/>
      <c r="M168" s="6">
        <f t="shared" si="30"/>
        <v>1535</v>
      </c>
      <c r="N168" s="6">
        <f t="shared" si="31"/>
        <v>921</v>
      </c>
      <c r="O168" s="6">
        <f t="shared" si="32"/>
        <v>614</v>
      </c>
      <c r="P168" s="7"/>
    </row>
    <row r="169" spans="1:16" s="1" customFormat="1" ht="26.1" customHeight="1" x14ac:dyDescent="0.15">
      <c r="A169" s="6">
        <v>171</v>
      </c>
      <c r="B169" s="6" t="s">
        <v>36</v>
      </c>
      <c r="C169" s="6">
        <v>20</v>
      </c>
      <c r="D169" s="6">
        <f t="shared" si="25"/>
        <v>400</v>
      </c>
      <c r="E169" s="6"/>
      <c r="F169" s="6"/>
      <c r="G169" s="6"/>
      <c r="H169" s="6"/>
      <c r="I169" s="6">
        <v>20</v>
      </c>
      <c r="J169" s="6">
        <f t="shared" si="26"/>
        <v>300</v>
      </c>
      <c r="K169" s="6"/>
      <c r="L169" s="6"/>
      <c r="M169" s="6">
        <f t="shared" si="30"/>
        <v>700</v>
      </c>
      <c r="N169" s="6">
        <f t="shared" si="31"/>
        <v>420</v>
      </c>
      <c r="O169" s="6">
        <f t="shared" si="32"/>
        <v>280</v>
      </c>
      <c r="P169" s="7"/>
    </row>
    <row r="170" spans="1:16" s="1" customFormat="1" ht="26.1" customHeight="1" x14ac:dyDescent="0.15">
      <c r="A170" s="6">
        <v>172</v>
      </c>
      <c r="B170" s="6" t="s">
        <v>37</v>
      </c>
      <c r="C170" s="6">
        <v>49</v>
      </c>
      <c r="D170" s="6">
        <f t="shared" si="25"/>
        <v>980</v>
      </c>
      <c r="E170" s="6"/>
      <c r="F170" s="6"/>
      <c r="G170" s="6"/>
      <c r="H170" s="6"/>
      <c r="I170" s="6">
        <v>49</v>
      </c>
      <c r="J170" s="6">
        <f t="shared" si="26"/>
        <v>735</v>
      </c>
      <c r="K170" s="6"/>
      <c r="L170" s="6"/>
      <c r="M170" s="6">
        <f t="shared" si="30"/>
        <v>1715</v>
      </c>
      <c r="N170" s="6">
        <f t="shared" si="31"/>
        <v>1029</v>
      </c>
      <c r="O170" s="6">
        <f t="shared" si="32"/>
        <v>686</v>
      </c>
      <c r="P170" s="7"/>
    </row>
    <row r="171" spans="1:16" s="1" customFormat="1" ht="26.1" customHeight="1" x14ac:dyDescent="0.15">
      <c r="A171" s="6">
        <v>173</v>
      </c>
      <c r="B171" s="6" t="s">
        <v>38</v>
      </c>
      <c r="C171" s="6"/>
      <c r="D171" s="6"/>
      <c r="E171" s="6"/>
      <c r="F171" s="6"/>
      <c r="G171" s="6"/>
      <c r="H171" s="6"/>
      <c r="I171" s="6">
        <v>15</v>
      </c>
      <c r="J171" s="6">
        <f t="shared" si="26"/>
        <v>225</v>
      </c>
      <c r="K171" s="6"/>
      <c r="L171" s="6"/>
      <c r="M171" s="6">
        <f t="shared" si="30"/>
        <v>225</v>
      </c>
      <c r="N171" s="6">
        <f t="shared" si="31"/>
        <v>135</v>
      </c>
      <c r="O171" s="6">
        <f t="shared" si="32"/>
        <v>90</v>
      </c>
      <c r="P171" s="7"/>
    </row>
    <row r="172" spans="1:16" s="1" customFormat="1" ht="26.1" customHeight="1" x14ac:dyDescent="0.15">
      <c r="A172" s="6">
        <v>174</v>
      </c>
      <c r="B172" s="6" t="s">
        <v>39</v>
      </c>
      <c r="C172" s="6">
        <v>25</v>
      </c>
      <c r="D172" s="6">
        <f t="shared" si="25"/>
        <v>500</v>
      </c>
      <c r="E172" s="6"/>
      <c r="F172" s="6"/>
      <c r="G172" s="6"/>
      <c r="H172" s="6"/>
      <c r="I172" s="6">
        <v>30</v>
      </c>
      <c r="J172" s="6">
        <f t="shared" si="26"/>
        <v>450</v>
      </c>
      <c r="K172" s="6"/>
      <c r="L172" s="6"/>
      <c r="M172" s="6">
        <f t="shared" si="30"/>
        <v>950</v>
      </c>
      <c r="N172" s="6">
        <f t="shared" si="31"/>
        <v>570</v>
      </c>
      <c r="O172" s="6">
        <f t="shared" si="32"/>
        <v>380</v>
      </c>
      <c r="P172" s="7"/>
    </row>
    <row r="173" spans="1:16" s="1" customFormat="1" ht="26.1" customHeight="1" x14ac:dyDescent="0.15">
      <c r="A173" s="6">
        <v>175</v>
      </c>
      <c r="B173" s="6" t="s">
        <v>40</v>
      </c>
      <c r="C173" s="6">
        <v>20</v>
      </c>
      <c r="D173" s="6">
        <f t="shared" si="25"/>
        <v>400</v>
      </c>
      <c r="E173" s="6"/>
      <c r="F173" s="6"/>
      <c r="G173" s="6"/>
      <c r="H173" s="6"/>
      <c r="I173" s="6">
        <v>20</v>
      </c>
      <c r="J173" s="6">
        <f t="shared" si="26"/>
        <v>300</v>
      </c>
      <c r="K173" s="6"/>
      <c r="L173" s="6"/>
      <c r="M173" s="6">
        <f t="shared" si="30"/>
        <v>700</v>
      </c>
      <c r="N173" s="6">
        <f t="shared" si="31"/>
        <v>420</v>
      </c>
      <c r="O173" s="6">
        <f t="shared" si="32"/>
        <v>280</v>
      </c>
      <c r="P173" s="7"/>
    </row>
    <row r="174" spans="1:16" s="1" customFormat="1" ht="26.1" customHeight="1" x14ac:dyDescent="0.15">
      <c r="A174" s="6">
        <v>176</v>
      </c>
      <c r="B174" s="6" t="s">
        <v>41</v>
      </c>
      <c r="C174" s="6">
        <v>45</v>
      </c>
      <c r="D174" s="6">
        <f t="shared" si="25"/>
        <v>900</v>
      </c>
      <c r="E174" s="6"/>
      <c r="F174" s="6"/>
      <c r="G174" s="6"/>
      <c r="H174" s="6"/>
      <c r="I174" s="6">
        <v>45</v>
      </c>
      <c r="J174" s="6">
        <f t="shared" si="26"/>
        <v>675</v>
      </c>
      <c r="K174" s="6"/>
      <c r="L174" s="6"/>
      <c r="M174" s="6">
        <f t="shared" si="30"/>
        <v>1575</v>
      </c>
      <c r="N174" s="6">
        <f t="shared" si="31"/>
        <v>945</v>
      </c>
      <c r="O174" s="6">
        <f t="shared" si="32"/>
        <v>630</v>
      </c>
      <c r="P174" s="7"/>
    </row>
    <row r="175" spans="1:16" s="1" customFormat="1" ht="26.1" customHeight="1" x14ac:dyDescent="0.15">
      <c r="A175" s="6">
        <v>177</v>
      </c>
      <c r="B175" s="6" t="s">
        <v>42</v>
      </c>
      <c r="C175" s="6">
        <v>46</v>
      </c>
      <c r="D175" s="6">
        <f t="shared" si="25"/>
        <v>920</v>
      </c>
      <c r="E175" s="6"/>
      <c r="F175" s="6"/>
      <c r="G175" s="6"/>
      <c r="H175" s="6"/>
      <c r="I175" s="6">
        <v>46</v>
      </c>
      <c r="J175" s="6">
        <f t="shared" si="26"/>
        <v>690</v>
      </c>
      <c r="K175" s="6"/>
      <c r="L175" s="6"/>
      <c r="M175" s="6">
        <f t="shared" si="30"/>
        <v>1610</v>
      </c>
      <c r="N175" s="6">
        <f t="shared" si="31"/>
        <v>966</v>
      </c>
      <c r="O175" s="6">
        <f t="shared" si="32"/>
        <v>644</v>
      </c>
      <c r="P175" s="7"/>
    </row>
    <row r="176" spans="1:16" s="1" customFormat="1" ht="26.1" customHeight="1" x14ac:dyDescent="0.15">
      <c r="A176" s="6">
        <v>178</v>
      </c>
      <c r="B176" s="6" t="s">
        <v>43</v>
      </c>
      <c r="C176" s="6">
        <v>49</v>
      </c>
      <c r="D176" s="6">
        <f t="shared" si="25"/>
        <v>980</v>
      </c>
      <c r="E176" s="6"/>
      <c r="F176" s="6"/>
      <c r="G176" s="6"/>
      <c r="H176" s="6"/>
      <c r="I176" s="6">
        <v>49</v>
      </c>
      <c r="J176" s="6">
        <f t="shared" si="26"/>
        <v>735</v>
      </c>
      <c r="K176" s="6"/>
      <c r="L176" s="6"/>
      <c r="M176" s="6">
        <f t="shared" si="30"/>
        <v>1715</v>
      </c>
      <c r="N176" s="6">
        <f t="shared" si="31"/>
        <v>1029</v>
      </c>
      <c r="O176" s="6">
        <f t="shared" si="32"/>
        <v>686</v>
      </c>
      <c r="P176" s="7"/>
    </row>
    <row r="177" spans="1:16" s="1" customFormat="1" ht="26.1" customHeight="1" x14ac:dyDescent="0.15">
      <c r="A177" s="6">
        <v>179</v>
      </c>
      <c r="B177" s="6" t="s">
        <v>44</v>
      </c>
      <c r="C177" s="6">
        <v>49</v>
      </c>
      <c r="D177" s="6">
        <f t="shared" si="25"/>
        <v>980</v>
      </c>
      <c r="E177" s="6"/>
      <c r="F177" s="6"/>
      <c r="G177" s="6"/>
      <c r="H177" s="6"/>
      <c r="I177" s="6">
        <v>49</v>
      </c>
      <c r="J177" s="6">
        <f t="shared" si="26"/>
        <v>735</v>
      </c>
      <c r="K177" s="6"/>
      <c r="L177" s="6"/>
      <c r="M177" s="6">
        <f t="shared" si="30"/>
        <v>1715</v>
      </c>
      <c r="N177" s="6">
        <f t="shared" si="31"/>
        <v>1029</v>
      </c>
      <c r="O177" s="6">
        <f t="shared" si="32"/>
        <v>686</v>
      </c>
      <c r="P177" s="7"/>
    </row>
    <row r="178" spans="1:16" s="1" customFormat="1" ht="26.1" customHeight="1" x14ac:dyDescent="0.15">
      <c r="A178" s="6">
        <v>180</v>
      </c>
      <c r="B178" s="6" t="s">
        <v>45</v>
      </c>
      <c r="C178" s="6">
        <v>40</v>
      </c>
      <c r="D178" s="6">
        <f t="shared" si="25"/>
        <v>800</v>
      </c>
      <c r="E178" s="6"/>
      <c r="F178" s="6"/>
      <c r="G178" s="6"/>
      <c r="H178" s="6"/>
      <c r="I178" s="6">
        <v>30</v>
      </c>
      <c r="J178" s="6">
        <f t="shared" si="26"/>
        <v>450</v>
      </c>
      <c r="K178" s="6"/>
      <c r="L178" s="6"/>
      <c r="M178" s="6">
        <f t="shared" si="30"/>
        <v>1250</v>
      </c>
      <c r="N178" s="6">
        <f t="shared" si="31"/>
        <v>750</v>
      </c>
      <c r="O178" s="6">
        <f t="shared" si="32"/>
        <v>500</v>
      </c>
      <c r="P178" s="7"/>
    </row>
    <row r="179" spans="1:16" s="1" customFormat="1" ht="26.1" customHeight="1" x14ac:dyDescent="0.15">
      <c r="A179" s="6">
        <v>181</v>
      </c>
      <c r="B179" s="6" t="s">
        <v>46</v>
      </c>
      <c r="C179" s="6"/>
      <c r="D179" s="6"/>
      <c r="E179" s="6"/>
      <c r="F179" s="6"/>
      <c r="G179" s="6"/>
      <c r="H179" s="6"/>
      <c r="I179" s="6">
        <v>40</v>
      </c>
      <c r="J179" s="6">
        <f t="shared" si="26"/>
        <v>600</v>
      </c>
      <c r="K179" s="6"/>
      <c r="L179" s="6"/>
      <c r="M179" s="6">
        <f t="shared" si="30"/>
        <v>600</v>
      </c>
      <c r="N179" s="6">
        <f t="shared" si="31"/>
        <v>360</v>
      </c>
      <c r="O179" s="6">
        <f t="shared" si="32"/>
        <v>240</v>
      </c>
      <c r="P179" s="7"/>
    </row>
    <row r="180" spans="1:16" s="1" customFormat="1" ht="26.1" customHeight="1" x14ac:dyDescent="0.15">
      <c r="A180" s="6">
        <v>182</v>
      </c>
      <c r="B180" s="6" t="s">
        <v>47</v>
      </c>
      <c r="C180" s="6">
        <v>10</v>
      </c>
      <c r="D180" s="6">
        <f t="shared" si="25"/>
        <v>200</v>
      </c>
      <c r="E180" s="6"/>
      <c r="F180" s="6"/>
      <c r="G180" s="6"/>
      <c r="H180" s="6"/>
      <c r="I180" s="6">
        <v>20</v>
      </c>
      <c r="J180" s="6">
        <f t="shared" si="26"/>
        <v>300</v>
      </c>
      <c r="K180" s="6"/>
      <c r="L180" s="6"/>
      <c r="M180" s="6">
        <f t="shared" si="30"/>
        <v>500</v>
      </c>
      <c r="N180" s="6">
        <f t="shared" si="31"/>
        <v>300</v>
      </c>
      <c r="O180" s="6">
        <f t="shared" si="32"/>
        <v>200</v>
      </c>
      <c r="P180" s="7"/>
    </row>
    <row r="181" spans="1:16" s="1" customFormat="1" ht="26.1" customHeight="1" x14ac:dyDescent="0.15">
      <c r="A181" s="6">
        <v>183</v>
      </c>
      <c r="B181" s="6" t="s">
        <v>198</v>
      </c>
      <c r="C181" s="6">
        <v>45</v>
      </c>
      <c r="D181" s="6">
        <f t="shared" si="25"/>
        <v>900</v>
      </c>
      <c r="E181" s="6"/>
      <c r="F181" s="6"/>
      <c r="G181" s="6"/>
      <c r="H181" s="6"/>
      <c r="I181" s="6">
        <v>45</v>
      </c>
      <c r="J181" s="6">
        <f t="shared" si="26"/>
        <v>675</v>
      </c>
      <c r="K181" s="6"/>
      <c r="L181" s="6"/>
      <c r="M181" s="6">
        <f t="shared" si="30"/>
        <v>1575</v>
      </c>
      <c r="N181" s="6">
        <f t="shared" si="31"/>
        <v>945</v>
      </c>
      <c r="O181" s="6">
        <f t="shared" si="32"/>
        <v>630</v>
      </c>
      <c r="P181" s="7"/>
    </row>
    <row r="182" spans="1:16" s="1" customFormat="1" ht="26.1" customHeight="1" x14ac:dyDescent="0.15">
      <c r="A182" s="6">
        <v>184</v>
      </c>
      <c r="B182" s="6" t="s">
        <v>48</v>
      </c>
      <c r="C182" s="6">
        <v>45</v>
      </c>
      <c r="D182" s="6">
        <f t="shared" si="25"/>
        <v>900</v>
      </c>
      <c r="E182" s="6"/>
      <c r="F182" s="6"/>
      <c r="G182" s="6"/>
      <c r="H182" s="6"/>
      <c r="I182" s="6">
        <v>45</v>
      </c>
      <c r="J182" s="6">
        <f t="shared" si="26"/>
        <v>675</v>
      </c>
      <c r="K182" s="6"/>
      <c r="L182" s="6"/>
      <c r="M182" s="6">
        <f t="shared" si="30"/>
        <v>1575</v>
      </c>
      <c r="N182" s="6">
        <f t="shared" si="31"/>
        <v>945</v>
      </c>
      <c r="O182" s="6">
        <f t="shared" si="32"/>
        <v>630</v>
      </c>
      <c r="P182" s="7"/>
    </row>
    <row r="183" spans="1:16" s="1" customFormat="1" ht="26.1" customHeight="1" x14ac:dyDescent="0.15">
      <c r="A183" s="6">
        <v>185</v>
      </c>
      <c r="B183" s="6" t="s">
        <v>49</v>
      </c>
      <c r="C183" s="6">
        <v>49</v>
      </c>
      <c r="D183" s="6">
        <f t="shared" si="25"/>
        <v>980</v>
      </c>
      <c r="E183" s="6"/>
      <c r="F183" s="6"/>
      <c r="G183" s="6"/>
      <c r="H183" s="6"/>
      <c r="I183" s="6">
        <v>49</v>
      </c>
      <c r="J183" s="6">
        <f t="shared" si="26"/>
        <v>735</v>
      </c>
      <c r="K183" s="6"/>
      <c r="L183" s="6"/>
      <c r="M183" s="6">
        <f t="shared" si="30"/>
        <v>1715</v>
      </c>
      <c r="N183" s="6">
        <f t="shared" si="31"/>
        <v>1029</v>
      </c>
      <c r="O183" s="6">
        <f t="shared" si="32"/>
        <v>686</v>
      </c>
      <c r="P183" s="7"/>
    </row>
    <row r="184" spans="1:16" s="1" customFormat="1" ht="26.1" customHeight="1" x14ac:dyDescent="0.15">
      <c r="A184" s="6">
        <v>186</v>
      </c>
      <c r="B184" s="6" t="s">
        <v>50</v>
      </c>
      <c r="C184" s="6">
        <v>49</v>
      </c>
      <c r="D184" s="6">
        <f t="shared" si="25"/>
        <v>980</v>
      </c>
      <c r="E184" s="6"/>
      <c r="F184" s="6"/>
      <c r="G184" s="6"/>
      <c r="H184" s="6"/>
      <c r="I184" s="6">
        <v>49</v>
      </c>
      <c r="J184" s="6">
        <f t="shared" si="26"/>
        <v>735</v>
      </c>
      <c r="K184" s="6"/>
      <c r="L184" s="6"/>
      <c r="M184" s="6">
        <f t="shared" si="30"/>
        <v>1715</v>
      </c>
      <c r="N184" s="6">
        <f t="shared" si="31"/>
        <v>1029</v>
      </c>
      <c r="O184" s="6">
        <f t="shared" si="32"/>
        <v>686</v>
      </c>
      <c r="P184" s="7"/>
    </row>
    <row r="185" spans="1:16" s="1" customFormat="1" ht="26.1" customHeight="1" x14ac:dyDescent="0.15">
      <c r="A185" s="6">
        <v>187</v>
      </c>
      <c r="B185" s="6" t="s">
        <v>199</v>
      </c>
      <c r="C185" s="6">
        <v>25</v>
      </c>
      <c r="D185" s="6">
        <f t="shared" si="25"/>
        <v>500</v>
      </c>
      <c r="E185" s="6"/>
      <c r="F185" s="6"/>
      <c r="G185" s="6"/>
      <c r="H185" s="6"/>
      <c r="I185" s="6">
        <v>35</v>
      </c>
      <c r="J185" s="6">
        <f t="shared" si="26"/>
        <v>525</v>
      </c>
      <c r="K185" s="6"/>
      <c r="L185" s="6"/>
      <c r="M185" s="6">
        <f t="shared" si="30"/>
        <v>1025</v>
      </c>
      <c r="N185" s="6">
        <f t="shared" si="31"/>
        <v>615</v>
      </c>
      <c r="O185" s="6">
        <f t="shared" si="32"/>
        <v>410</v>
      </c>
      <c r="P185" s="7"/>
    </row>
    <row r="186" spans="1:16" s="1" customFormat="1" ht="26.1" customHeight="1" x14ac:dyDescent="0.15">
      <c r="A186" s="6">
        <v>188</v>
      </c>
      <c r="B186" s="6" t="s">
        <v>75</v>
      </c>
      <c r="C186" s="6"/>
      <c r="D186" s="6"/>
      <c r="E186" s="6"/>
      <c r="F186" s="6"/>
      <c r="G186" s="6"/>
      <c r="H186" s="6"/>
      <c r="I186" s="6">
        <v>10</v>
      </c>
      <c r="J186" s="6">
        <f t="shared" si="26"/>
        <v>150</v>
      </c>
      <c r="K186" s="6"/>
      <c r="L186" s="6"/>
      <c r="M186" s="6">
        <f t="shared" si="30"/>
        <v>150</v>
      </c>
      <c r="N186" s="6">
        <f t="shared" si="31"/>
        <v>90</v>
      </c>
      <c r="O186" s="6">
        <f t="shared" si="32"/>
        <v>60</v>
      </c>
      <c r="P186" s="7"/>
    </row>
    <row r="187" spans="1:16" s="1" customFormat="1" ht="26.1" customHeight="1" x14ac:dyDescent="0.15">
      <c r="A187" s="6">
        <v>189</v>
      </c>
      <c r="B187" s="6" t="s">
        <v>200</v>
      </c>
      <c r="C187" s="6"/>
      <c r="D187" s="6"/>
      <c r="E187" s="6"/>
      <c r="F187" s="6"/>
      <c r="G187" s="6"/>
      <c r="H187" s="6"/>
      <c r="I187" s="6">
        <v>13</v>
      </c>
      <c r="J187" s="6">
        <f t="shared" si="26"/>
        <v>195</v>
      </c>
      <c r="K187" s="6"/>
      <c r="L187" s="6"/>
      <c r="M187" s="6">
        <f t="shared" si="30"/>
        <v>195</v>
      </c>
      <c r="N187" s="6">
        <f t="shared" si="31"/>
        <v>117</v>
      </c>
      <c r="O187" s="6">
        <f t="shared" si="32"/>
        <v>78</v>
      </c>
      <c r="P187" s="7"/>
    </row>
    <row r="188" spans="1:16" s="1" customFormat="1" ht="26.1" customHeight="1" x14ac:dyDescent="0.15">
      <c r="A188" s="6">
        <v>190</v>
      </c>
      <c r="B188" s="6" t="s">
        <v>201</v>
      </c>
      <c r="C188" s="6"/>
      <c r="D188" s="6"/>
      <c r="E188" s="6"/>
      <c r="F188" s="6"/>
      <c r="G188" s="6"/>
      <c r="H188" s="6"/>
      <c r="I188" s="6">
        <v>8</v>
      </c>
      <c r="J188" s="6">
        <f t="shared" si="26"/>
        <v>120</v>
      </c>
      <c r="K188" s="6"/>
      <c r="L188" s="6"/>
      <c r="M188" s="6">
        <f t="shared" si="30"/>
        <v>120</v>
      </c>
      <c r="N188" s="6">
        <f t="shared" si="31"/>
        <v>72</v>
      </c>
      <c r="O188" s="6">
        <f t="shared" si="32"/>
        <v>48</v>
      </c>
      <c r="P188" s="7"/>
    </row>
    <row r="189" spans="1:16" s="1" customFormat="1" ht="26.1" customHeight="1" x14ac:dyDescent="0.15">
      <c r="A189" s="6">
        <v>191</v>
      </c>
      <c r="B189" s="6" t="s">
        <v>202</v>
      </c>
      <c r="C189" s="6"/>
      <c r="D189" s="6"/>
      <c r="E189" s="6"/>
      <c r="F189" s="6"/>
      <c r="G189" s="6"/>
      <c r="H189" s="6"/>
      <c r="I189" s="6">
        <v>10</v>
      </c>
      <c r="J189" s="6">
        <f t="shared" si="26"/>
        <v>150</v>
      </c>
      <c r="K189" s="6"/>
      <c r="L189" s="6"/>
      <c r="M189" s="6">
        <f t="shared" si="30"/>
        <v>150</v>
      </c>
      <c r="N189" s="6">
        <f t="shared" si="31"/>
        <v>90</v>
      </c>
      <c r="O189" s="6">
        <f t="shared" si="32"/>
        <v>60</v>
      </c>
      <c r="P189" s="7"/>
    </row>
    <row r="190" spans="1:16" s="1" customFormat="1" ht="26.1" customHeight="1" x14ac:dyDescent="0.15">
      <c r="A190" s="6">
        <v>192</v>
      </c>
      <c r="B190" s="6" t="s">
        <v>96</v>
      </c>
      <c r="C190" s="6">
        <v>10</v>
      </c>
      <c r="D190" s="6">
        <f t="shared" si="25"/>
        <v>200</v>
      </c>
      <c r="E190" s="6"/>
      <c r="F190" s="6"/>
      <c r="G190" s="6"/>
      <c r="H190" s="6"/>
      <c r="I190" s="6"/>
      <c r="J190" s="6"/>
      <c r="K190" s="6"/>
      <c r="L190" s="6"/>
      <c r="M190" s="6">
        <f t="shared" si="30"/>
        <v>200</v>
      </c>
      <c r="N190" s="6">
        <f t="shared" si="31"/>
        <v>120</v>
      </c>
      <c r="O190" s="6">
        <f t="shared" si="32"/>
        <v>80</v>
      </c>
      <c r="P190" s="7"/>
    </row>
    <row r="191" spans="1:16" s="1" customFormat="1" ht="26.1" customHeight="1" x14ac:dyDescent="0.15">
      <c r="A191" s="6">
        <v>193</v>
      </c>
      <c r="B191" s="6" t="s">
        <v>116</v>
      </c>
      <c r="C191" s="6">
        <v>30</v>
      </c>
      <c r="D191" s="6">
        <f t="shared" si="25"/>
        <v>600</v>
      </c>
      <c r="E191" s="6"/>
      <c r="F191" s="6"/>
      <c r="G191" s="6"/>
      <c r="H191" s="6"/>
      <c r="I191" s="6"/>
      <c r="J191" s="6"/>
      <c r="K191" s="6"/>
      <c r="L191" s="6"/>
      <c r="M191" s="6">
        <f t="shared" si="30"/>
        <v>600</v>
      </c>
      <c r="N191" s="6">
        <f t="shared" si="31"/>
        <v>360</v>
      </c>
      <c r="O191" s="6">
        <f t="shared" si="32"/>
        <v>240</v>
      </c>
      <c r="P191" s="7"/>
    </row>
    <row r="192" spans="1:16" s="1" customFormat="1" ht="26.1" customHeight="1" x14ac:dyDescent="0.15">
      <c r="A192" s="6">
        <v>194</v>
      </c>
      <c r="B192" s="6" t="s">
        <v>117</v>
      </c>
      <c r="C192" s="6">
        <v>15</v>
      </c>
      <c r="D192" s="6">
        <f t="shared" si="25"/>
        <v>300</v>
      </c>
      <c r="E192" s="6"/>
      <c r="F192" s="6"/>
      <c r="G192" s="6"/>
      <c r="H192" s="6"/>
      <c r="I192" s="6"/>
      <c r="J192" s="6"/>
      <c r="K192" s="6"/>
      <c r="L192" s="6"/>
      <c r="M192" s="6">
        <f t="shared" si="30"/>
        <v>300</v>
      </c>
      <c r="N192" s="6">
        <f t="shared" si="31"/>
        <v>180</v>
      </c>
      <c r="O192" s="6">
        <f t="shared" si="32"/>
        <v>120</v>
      </c>
      <c r="P192" s="7"/>
    </row>
    <row r="193" spans="1:16" s="1" customFormat="1" ht="30" customHeight="1" x14ac:dyDescent="0.15">
      <c r="A193" s="6">
        <v>195</v>
      </c>
      <c r="B193" s="6" t="s">
        <v>12</v>
      </c>
      <c r="C193" s="6">
        <f>SUM(C7:C192)</f>
        <v>2801</v>
      </c>
      <c r="D193" s="6">
        <f>SUM(D7:D192)</f>
        <v>55428</v>
      </c>
      <c r="E193" s="6"/>
      <c r="F193" s="6"/>
      <c r="G193" s="6">
        <f>SUM(G6:G192)</f>
        <v>10116</v>
      </c>
      <c r="H193" s="6">
        <f>SUM(H6:H192)</f>
        <v>45184</v>
      </c>
      <c r="I193" s="9">
        <f>SUM(I6:I192)</f>
        <v>5113.5</v>
      </c>
      <c r="J193" s="9">
        <f>SUM(J6:J192)</f>
        <v>72757.5</v>
      </c>
      <c r="K193" s="6"/>
      <c r="L193" s="6"/>
      <c r="M193" s="9">
        <f t="shared" ref="M193" si="33">J193+H193+D193</f>
        <v>173369.5</v>
      </c>
      <c r="N193" s="9">
        <f t="shared" ref="N193" si="34">M193*60%</f>
        <v>104021.7</v>
      </c>
      <c r="O193" s="9">
        <f t="shared" ref="O193" si="35">M193*40%</f>
        <v>69347.8</v>
      </c>
      <c r="P193" s="7"/>
    </row>
  </sheetData>
  <mergeCells count="15">
    <mergeCell ref="A1:P1"/>
    <mergeCell ref="A2:P2"/>
    <mergeCell ref="C3:L3"/>
    <mergeCell ref="M3:O3"/>
    <mergeCell ref="C4:D4"/>
    <mergeCell ref="E4:F4"/>
    <mergeCell ref="G4:H4"/>
    <mergeCell ref="I4:J4"/>
    <mergeCell ref="K4:L4"/>
    <mergeCell ref="A3:A5"/>
    <mergeCell ref="B3:B5"/>
    <mergeCell ref="M4:M5"/>
    <mergeCell ref="N4:N5"/>
    <mergeCell ref="O4:O5"/>
    <mergeCell ref="P3:P5"/>
  </mergeCells>
  <phoneticPr fontId="5" type="noConversion"/>
  <printOptions horizontalCentered="1"/>
  <pageMargins left="0.31496062992126" right="0.31496062992126" top="0.74803149606299202" bottom="0.35433070866141703" header="0.31496062992126" footer="0.31496062992126"/>
  <pageSetup paperSize="9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ColWidth="9" defaultRowHeight="13.5" x14ac:dyDescent="0.15"/>
  <sheetData>
    <row r="1" spans="1:1" x14ac:dyDescent="0.15">
      <c r="A1" t="e">
        <f>油岭背!P38+寒坡岭!P39+王泥湾!P17+店前!P16+西山!P27+车对头1!P27+桐元!P31+中村坊!P33+高家岭!P8+#REF!+#REF!+半元!P11+#REF!</f>
        <v>#REF!</v>
      </c>
    </row>
  </sheetData>
  <phoneticPr fontId="5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workbookViewId="0">
      <selection activeCell="Q6" sqref="Q6:Q7"/>
    </sheetView>
  </sheetViews>
  <sheetFormatPr defaultColWidth="9" defaultRowHeight="13.5" x14ac:dyDescent="0.15"/>
  <cols>
    <col min="1" max="2" width="5.875" style="2" customWidth="1"/>
    <col min="3" max="3" width="7.875" style="2" customWidth="1"/>
    <col min="4" max="4" width="6.125" style="2" customWidth="1"/>
    <col min="5" max="5" width="7.5" style="2" customWidth="1"/>
    <col min="6" max="6" width="4.375" style="2" customWidth="1"/>
    <col min="7" max="7" width="4" style="2" customWidth="1"/>
    <col min="8" max="9" width="7.625" style="2" customWidth="1"/>
    <col min="10" max="10" width="9.875" style="2" customWidth="1"/>
    <col min="11" max="11" width="12" style="2" customWidth="1"/>
    <col min="12" max="13" width="5.375" style="2" customWidth="1"/>
    <col min="14" max="14" width="13.125" style="2" customWidth="1"/>
    <col min="15" max="15" width="13.625" style="2" customWidth="1"/>
    <col min="16" max="16" width="11.5" style="2" customWidth="1"/>
    <col min="17" max="17" width="25.125" style="3" customWidth="1"/>
    <col min="18" max="16384" width="9" style="2"/>
  </cols>
  <sheetData>
    <row r="1" spans="1:17" ht="37.5" customHeight="1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27" customHeight="1" x14ac:dyDescent="0.1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ht="18.75" x14ac:dyDescent="0.15">
      <c r="A3" s="18" t="s">
        <v>2</v>
      </c>
      <c r="B3" s="4"/>
      <c r="C3" s="18" t="s">
        <v>3</v>
      </c>
      <c r="D3" s="17" t="s">
        <v>4</v>
      </c>
      <c r="E3" s="17"/>
      <c r="F3" s="17"/>
      <c r="G3" s="17"/>
      <c r="H3" s="17"/>
      <c r="I3" s="17"/>
      <c r="J3" s="17"/>
      <c r="K3" s="17"/>
      <c r="L3" s="17"/>
      <c r="M3" s="17"/>
      <c r="N3" s="17" t="s">
        <v>5</v>
      </c>
      <c r="O3" s="17"/>
      <c r="P3" s="17"/>
      <c r="Q3" s="17" t="s">
        <v>6</v>
      </c>
    </row>
    <row r="4" spans="1:17" ht="18.75" x14ac:dyDescent="0.15">
      <c r="A4" s="18"/>
      <c r="B4" s="4"/>
      <c r="C4" s="18"/>
      <c r="D4" s="17" t="s">
        <v>7</v>
      </c>
      <c r="E4" s="17"/>
      <c r="F4" s="17" t="s">
        <v>8</v>
      </c>
      <c r="G4" s="17"/>
      <c r="H4" s="17" t="s">
        <v>9</v>
      </c>
      <c r="I4" s="17"/>
      <c r="J4" s="17" t="s">
        <v>10</v>
      </c>
      <c r="K4" s="17"/>
      <c r="L4" s="17" t="s">
        <v>11</v>
      </c>
      <c r="M4" s="17"/>
      <c r="N4" s="17" t="s">
        <v>12</v>
      </c>
      <c r="O4" s="17" t="s">
        <v>13</v>
      </c>
      <c r="P4" s="18" t="s">
        <v>14</v>
      </c>
      <c r="Q4" s="17"/>
    </row>
    <row r="5" spans="1:17" ht="37.5" x14ac:dyDescent="0.15">
      <c r="A5" s="18"/>
      <c r="B5" s="4"/>
      <c r="C5" s="18"/>
      <c r="D5" s="5" t="s">
        <v>15</v>
      </c>
      <c r="E5" s="5" t="s">
        <v>16</v>
      </c>
      <c r="F5" s="4" t="s">
        <v>15</v>
      </c>
      <c r="G5" s="4" t="s">
        <v>16</v>
      </c>
      <c r="H5" s="5" t="s">
        <v>15</v>
      </c>
      <c r="I5" s="5" t="s">
        <v>16</v>
      </c>
      <c r="J5" s="5" t="s">
        <v>15</v>
      </c>
      <c r="K5" s="5" t="s">
        <v>16</v>
      </c>
      <c r="L5" s="5" t="s">
        <v>15</v>
      </c>
      <c r="M5" s="5" t="s">
        <v>16</v>
      </c>
      <c r="N5" s="17"/>
      <c r="O5" s="17"/>
      <c r="P5" s="18"/>
      <c r="Q5" s="17"/>
    </row>
    <row r="6" spans="1:17" ht="26.1" customHeight="1" x14ac:dyDescent="0.15">
      <c r="A6" s="5">
        <v>157</v>
      </c>
      <c r="B6" s="5">
        <v>1</v>
      </c>
      <c r="C6" s="10" t="s">
        <v>22</v>
      </c>
      <c r="D6" s="5">
        <v>22</v>
      </c>
      <c r="E6" s="5">
        <f t="shared" ref="E6:E7" si="0">D6*20</f>
        <v>440</v>
      </c>
      <c r="F6" s="5"/>
      <c r="G6" s="5"/>
      <c r="H6" s="5"/>
      <c r="I6" s="5"/>
      <c r="J6" s="5"/>
      <c r="K6" s="5"/>
      <c r="L6" s="5"/>
      <c r="M6" s="5"/>
      <c r="N6" s="5">
        <f t="shared" ref="N6:N7" si="1">K6+I6+E6</f>
        <v>440</v>
      </c>
      <c r="O6" s="5">
        <f t="shared" ref="O6:O7" si="2">N6*60%</f>
        <v>264</v>
      </c>
      <c r="P6" s="5">
        <f t="shared" ref="P6:P7" si="3">N6*40%</f>
        <v>176</v>
      </c>
      <c r="Q6" s="13"/>
    </row>
    <row r="7" spans="1:17" ht="26.1" customHeight="1" x14ac:dyDescent="0.15">
      <c r="A7" s="5">
        <v>158</v>
      </c>
      <c r="B7" s="5">
        <v>2</v>
      </c>
      <c r="C7" s="10" t="s">
        <v>23</v>
      </c>
      <c r="D7" s="5">
        <v>32</v>
      </c>
      <c r="E7" s="5">
        <f t="shared" si="0"/>
        <v>640</v>
      </c>
      <c r="F7" s="5"/>
      <c r="G7" s="5"/>
      <c r="H7" s="5"/>
      <c r="I7" s="5"/>
      <c r="J7" s="5"/>
      <c r="K7" s="5"/>
      <c r="L7" s="5"/>
      <c r="M7" s="5"/>
      <c r="N7" s="5">
        <f t="shared" si="1"/>
        <v>640</v>
      </c>
      <c r="O7" s="5">
        <f t="shared" si="2"/>
        <v>384</v>
      </c>
      <c r="P7" s="5">
        <f t="shared" si="3"/>
        <v>256</v>
      </c>
      <c r="Q7" s="13"/>
    </row>
    <row r="8" spans="1:17" ht="30" customHeight="1" x14ac:dyDescent="0.15">
      <c r="A8" s="5">
        <v>195</v>
      </c>
      <c r="B8" s="5">
        <v>3</v>
      </c>
      <c r="C8" s="5" t="s">
        <v>12</v>
      </c>
      <c r="D8" s="5">
        <f>SUM(D6:D7)</f>
        <v>54</v>
      </c>
      <c r="E8" s="5">
        <f>SUM(E6:E7)</f>
        <v>1080</v>
      </c>
      <c r="F8" s="5"/>
      <c r="G8" s="5"/>
      <c r="H8" s="5"/>
      <c r="I8" s="5"/>
      <c r="J8" s="11"/>
      <c r="K8" s="11"/>
      <c r="L8" s="5"/>
      <c r="M8" s="5"/>
      <c r="N8" s="11">
        <f>SUM(N6:N7)</f>
        <v>1080</v>
      </c>
      <c r="O8" s="11">
        <f>SUM(O6:O7)</f>
        <v>648</v>
      </c>
      <c r="P8" s="11">
        <f>SUM(P6:P7)</f>
        <v>432</v>
      </c>
      <c r="Q8" s="13"/>
    </row>
  </sheetData>
  <mergeCells count="15">
    <mergeCell ref="A1:Q1"/>
    <mergeCell ref="A2:Q2"/>
    <mergeCell ref="D3:M3"/>
    <mergeCell ref="N3:P3"/>
    <mergeCell ref="D4:E4"/>
    <mergeCell ref="F4:G4"/>
    <mergeCell ref="H4:I4"/>
    <mergeCell ref="J4:K4"/>
    <mergeCell ref="L4:M4"/>
    <mergeCell ref="A3:A5"/>
    <mergeCell ref="C3:C5"/>
    <mergeCell ref="N4:N5"/>
    <mergeCell ref="O4:O5"/>
    <mergeCell ref="P4:P5"/>
    <mergeCell ref="Q3:Q5"/>
  </mergeCells>
  <phoneticPr fontId="5" type="noConversion"/>
  <printOptions horizontalCentered="1"/>
  <pageMargins left="0.31496062992126" right="0.31496062992126" top="0.74803149606299202" bottom="0.35433070866141703" header="0.31496062992126" footer="0.31496062992126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>
      <selection activeCell="Q6" sqref="Q6:Q32"/>
    </sheetView>
  </sheetViews>
  <sheetFormatPr defaultColWidth="9" defaultRowHeight="13.5" x14ac:dyDescent="0.15"/>
  <cols>
    <col min="1" max="2" width="5.875" style="2" customWidth="1"/>
    <col min="3" max="3" width="7.875" style="2" customWidth="1"/>
    <col min="4" max="4" width="6.125" style="2" customWidth="1"/>
    <col min="5" max="5" width="7.5" style="2" customWidth="1"/>
    <col min="6" max="6" width="4.375" style="2" customWidth="1"/>
    <col min="7" max="7" width="4" style="2" customWidth="1"/>
    <col min="8" max="9" width="7.625" style="2" customWidth="1"/>
    <col min="10" max="10" width="9.875" style="2" customWidth="1"/>
    <col min="11" max="11" width="12" style="2" customWidth="1"/>
    <col min="12" max="13" width="5.375" style="2" customWidth="1"/>
    <col min="14" max="14" width="13.125" style="2" customWidth="1"/>
    <col min="15" max="15" width="13.625" style="2" customWidth="1"/>
    <col min="16" max="16" width="11.5" style="2" customWidth="1"/>
    <col min="17" max="17" width="25.125" style="3" customWidth="1"/>
    <col min="18" max="16384" width="9" style="2"/>
  </cols>
  <sheetData>
    <row r="1" spans="1:17" ht="37.5" customHeight="1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27" customHeight="1" x14ac:dyDescent="0.1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ht="18.75" x14ac:dyDescent="0.15">
      <c r="A3" s="18" t="s">
        <v>2</v>
      </c>
      <c r="B3" s="4"/>
      <c r="C3" s="18" t="s">
        <v>3</v>
      </c>
      <c r="D3" s="17" t="s">
        <v>4</v>
      </c>
      <c r="E3" s="17"/>
      <c r="F3" s="17"/>
      <c r="G3" s="17"/>
      <c r="H3" s="17"/>
      <c r="I3" s="17"/>
      <c r="J3" s="17"/>
      <c r="K3" s="17"/>
      <c r="L3" s="17"/>
      <c r="M3" s="17"/>
      <c r="N3" s="17" t="s">
        <v>5</v>
      </c>
      <c r="O3" s="17"/>
      <c r="P3" s="17"/>
      <c r="Q3" s="17" t="s">
        <v>6</v>
      </c>
    </row>
    <row r="4" spans="1:17" ht="18.75" x14ac:dyDescent="0.15">
      <c r="A4" s="18"/>
      <c r="B4" s="4"/>
      <c r="C4" s="18"/>
      <c r="D4" s="17" t="s">
        <v>7</v>
      </c>
      <c r="E4" s="17"/>
      <c r="F4" s="17" t="s">
        <v>8</v>
      </c>
      <c r="G4" s="17"/>
      <c r="H4" s="17" t="s">
        <v>9</v>
      </c>
      <c r="I4" s="17"/>
      <c r="J4" s="17" t="s">
        <v>10</v>
      </c>
      <c r="K4" s="17"/>
      <c r="L4" s="17" t="s">
        <v>11</v>
      </c>
      <c r="M4" s="17"/>
      <c r="N4" s="17" t="s">
        <v>12</v>
      </c>
      <c r="O4" s="17" t="s">
        <v>13</v>
      </c>
      <c r="P4" s="18" t="s">
        <v>14</v>
      </c>
      <c r="Q4" s="17"/>
    </row>
    <row r="5" spans="1:17" ht="37.5" x14ac:dyDescent="0.15">
      <c r="A5" s="18"/>
      <c r="B5" s="4"/>
      <c r="C5" s="18"/>
      <c r="D5" s="5" t="s">
        <v>15</v>
      </c>
      <c r="E5" s="5" t="s">
        <v>16</v>
      </c>
      <c r="F5" s="4" t="s">
        <v>15</v>
      </c>
      <c r="G5" s="4" t="s">
        <v>16</v>
      </c>
      <c r="H5" s="5" t="s">
        <v>15</v>
      </c>
      <c r="I5" s="5" t="s">
        <v>16</v>
      </c>
      <c r="J5" s="5" t="s">
        <v>15</v>
      </c>
      <c r="K5" s="5" t="s">
        <v>16</v>
      </c>
      <c r="L5" s="5" t="s">
        <v>15</v>
      </c>
      <c r="M5" s="5" t="s">
        <v>16</v>
      </c>
      <c r="N5" s="17"/>
      <c r="O5" s="17"/>
      <c r="P5" s="18"/>
      <c r="Q5" s="17"/>
    </row>
    <row r="6" spans="1:17" ht="26.1" customHeight="1" x14ac:dyDescent="0.15">
      <c r="A6" s="5">
        <v>61</v>
      </c>
      <c r="B6" s="5">
        <v>1</v>
      </c>
      <c r="C6" s="10" t="s">
        <v>24</v>
      </c>
      <c r="D6" s="5"/>
      <c r="E6" s="5"/>
      <c r="F6" s="5"/>
      <c r="G6" s="5"/>
      <c r="H6" s="5"/>
      <c r="I6" s="5"/>
      <c r="J6" s="5">
        <v>30</v>
      </c>
      <c r="K6" s="5">
        <f t="shared" ref="K6:K7" si="0">J6*15</f>
        <v>450</v>
      </c>
      <c r="L6" s="5"/>
      <c r="M6" s="5"/>
      <c r="N6" s="5">
        <f t="shared" ref="N6:N7" si="1">K6+I6+E6</f>
        <v>450</v>
      </c>
      <c r="O6" s="5">
        <f t="shared" ref="O6:O7" si="2">N6*60%</f>
        <v>270</v>
      </c>
      <c r="P6" s="5">
        <f t="shared" ref="P6:P7" si="3">N6*40%</f>
        <v>180</v>
      </c>
      <c r="Q6" s="13"/>
    </row>
    <row r="7" spans="1:17" ht="26.1" customHeight="1" x14ac:dyDescent="0.15">
      <c r="A7" s="5">
        <v>62</v>
      </c>
      <c r="B7" s="5">
        <v>2</v>
      </c>
      <c r="C7" s="10" t="s">
        <v>25</v>
      </c>
      <c r="D7" s="5"/>
      <c r="E7" s="5"/>
      <c r="F7" s="5"/>
      <c r="G7" s="5"/>
      <c r="H7" s="5"/>
      <c r="I7" s="5"/>
      <c r="J7" s="5">
        <v>20</v>
      </c>
      <c r="K7" s="5">
        <f t="shared" si="0"/>
        <v>300</v>
      </c>
      <c r="L7" s="5"/>
      <c r="M7" s="5"/>
      <c r="N7" s="5">
        <f t="shared" si="1"/>
        <v>300</v>
      </c>
      <c r="O7" s="5">
        <f t="shared" si="2"/>
        <v>180</v>
      </c>
      <c r="P7" s="5">
        <f t="shared" si="3"/>
        <v>120</v>
      </c>
      <c r="Q7" s="13"/>
    </row>
    <row r="8" spans="1:17" ht="26.1" customHeight="1" x14ac:dyDescent="0.15">
      <c r="A8" s="5">
        <v>66</v>
      </c>
      <c r="B8" s="5">
        <v>3</v>
      </c>
      <c r="C8" s="10" t="s">
        <v>26</v>
      </c>
      <c r="D8" s="5">
        <v>25</v>
      </c>
      <c r="E8" s="5">
        <f t="shared" ref="E8" si="4">D8*20</f>
        <v>500</v>
      </c>
      <c r="F8" s="5"/>
      <c r="G8" s="5"/>
      <c r="H8" s="5">
        <v>40</v>
      </c>
      <c r="I8" s="5">
        <f t="shared" ref="I8" si="5">H8*5</f>
        <v>200</v>
      </c>
      <c r="J8" s="5">
        <v>30</v>
      </c>
      <c r="K8" s="5">
        <f t="shared" ref="K8" si="6">J8*15</f>
        <v>450</v>
      </c>
      <c r="L8" s="5"/>
      <c r="M8" s="5"/>
      <c r="N8" s="5">
        <f t="shared" ref="N8:N9" si="7">K8+I8+E8</f>
        <v>1150</v>
      </c>
      <c r="O8" s="5">
        <f t="shared" ref="O8:O9" si="8">N8*60%</f>
        <v>690</v>
      </c>
      <c r="P8" s="5">
        <f t="shared" ref="P8:P9" si="9">N8*40%</f>
        <v>460</v>
      </c>
      <c r="Q8" s="13"/>
    </row>
    <row r="9" spans="1:17" ht="26.1" customHeight="1" x14ac:dyDescent="0.15">
      <c r="A9" s="5">
        <v>89</v>
      </c>
      <c r="B9" s="5">
        <v>4</v>
      </c>
      <c r="C9" s="10" t="s">
        <v>27</v>
      </c>
      <c r="D9" s="5"/>
      <c r="E9" s="5"/>
      <c r="F9" s="5"/>
      <c r="G9" s="5"/>
      <c r="H9" s="5">
        <v>195</v>
      </c>
      <c r="I9" s="5">
        <f t="shared" ref="I9" si="10">H9*5</f>
        <v>975</v>
      </c>
      <c r="J9" s="5"/>
      <c r="K9" s="5"/>
      <c r="L9" s="5"/>
      <c r="M9" s="5"/>
      <c r="N9" s="5">
        <f t="shared" si="7"/>
        <v>975</v>
      </c>
      <c r="O9" s="5">
        <f t="shared" si="8"/>
        <v>585</v>
      </c>
      <c r="P9" s="5">
        <f t="shared" si="9"/>
        <v>390</v>
      </c>
      <c r="Q9" s="13"/>
    </row>
    <row r="10" spans="1:17" ht="26.1" customHeight="1" x14ac:dyDescent="0.15">
      <c r="A10" s="5">
        <v>163</v>
      </c>
      <c r="B10" s="5">
        <v>5</v>
      </c>
      <c r="C10" s="10" t="s">
        <v>28</v>
      </c>
      <c r="D10" s="5">
        <v>35</v>
      </c>
      <c r="E10" s="5">
        <f t="shared" ref="E10:E32" si="11">D10*20</f>
        <v>700</v>
      </c>
      <c r="F10" s="5"/>
      <c r="G10" s="5"/>
      <c r="H10" s="5"/>
      <c r="I10" s="5"/>
      <c r="J10" s="5">
        <v>48</v>
      </c>
      <c r="K10" s="5">
        <f t="shared" ref="K10:K32" si="12">J10*15</f>
        <v>720</v>
      </c>
      <c r="L10" s="5"/>
      <c r="M10" s="5"/>
      <c r="N10" s="5">
        <f t="shared" ref="N10:N32" si="13">K10+I10+E10</f>
        <v>1420</v>
      </c>
      <c r="O10" s="5">
        <f t="shared" ref="O10:O32" si="14">N10*60%</f>
        <v>852</v>
      </c>
      <c r="P10" s="5">
        <f t="shared" ref="P10:P32" si="15">N10*40%</f>
        <v>568</v>
      </c>
      <c r="Q10" s="13"/>
    </row>
    <row r="11" spans="1:17" ht="26.1" customHeight="1" x14ac:dyDescent="0.15">
      <c r="A11" s="5">
        <v>164</v>
      </c>
      <c r="B11" s="5">
        <v>6</v>
      </c>
      <c r="C11" s="10" t="s">
        <v>29</v>
      </c>
      <c r="D11" s="5">
        <v>45</v>
      </c>
      <c r="E11" s="5">
        <f t="shared" si="11"/>
        <v>900</v>
      </c>
      <c r="F11" s="5"/>
      <c r="G11" s="5"/>
      <c r="H11" s="5"/>
      <c r="I11" s="5"/>
      <c r="J11" s="5">
        <v>46</v>
      </c>
      <c r="K11" s="5">
        <f t="shared" si="12"/>
        <v>690</v>
      </c>
      <c r="L11" s="5"/>
      <c r="M11" s="5"/>
      <c r="N11" s="5">
        <f t="shared" si="13"/>
        <v>1590</v>
      </c>
      <c r="O11" s="5">
        <f t="shared" si="14"/>
        <v>954</v>
      </c>
      <c r="P11" s="5">
        <f t="shared" si="15"/>
        <v>636</v>
      </c>
      <c r="Q11" s="13"/>
    </row>
    <row r="12" spans="1:17" ht="26.1" customHeight="1" x14ac:dyDescent="0.15">
      <c r="A12" s="5">
        <v>165</v>
      </c>
      <c r="B12" s="5">
        <v>7</v>
      </c>
      <c r="C12" s="10" t="s">
        <v>30</v>
      </c>
      <c r="D12" s="5">
        <v>49</v>
      </c>
      <c r="E12" s="5">
        <f t="shared" si="11"/>
        <v>980</v>
      </c>
      <c r="F12" s="5"/>
      <c r="G12" s="5"/>
      <c r="H12" s="5"/>
      <c r="I12" s="5"/>
      <c r="J12" s="5">
        <v>49</v>
      </c>
      <c r="K12" s="5">
        <f t="shared" si="12"/>
        <v>735</v>
      </c>
      <c r="L12" s="5"/>
      <c r="M12" s="5"/>
      <c r="N12" s="5">
        <f t="shared" si="13"/>
        <v>1715</v>
      </c>
      <c r="O12" s="5">
        <f t="shared" si="14"/>
        <v>1029</v>
      </c>
      <c r="P12" s="5">
        <f t="shared" si="15"/>
        <v>686</v>
      </c>
      <c r="Q12" s="13"/>
    </row>
    <row r="13" spans="1:17" ht="26.1" customHeight="1" x14ac:dyDescent="0.15">
      <c r="A13" s="5">
        <v>166</v>
      </c>
      <c r="B13" s="5">
        <v>8</v>
      </c>
      <c r="C13" s="10" t="s">
        <v>31</v>
      </c>
      <c r="D13" s="5">
        <v>5</v>
      </c>
      <c r="E13" s="5">
        <f t="shared" si="11"/>
        <v>100</v>
      </c>
      <c r="F13" s="5"/>
      <c r="G13" s="5"/>
      <c r="H13" s="5"/>
      <c r="I13" s="5"/>
      <c r="J13" s="5">
        <v>15</v>
      </c>
      <c r="K13" s="5">
        <f t="shared" si="12"/>
        <v>225</v>
      </c>
      <c r="L13" s="5"/>
      <c r="M13" s="5"/>
      <c r="N13" s="5">
        <f t="shared" si="13"/>
        <v>325</v>
      </c>
      <c r="O13" s="5">
        <f t="shared" si="14"/>
        <v>195</v>
      </c>
      <c r="P13" s="5">
        <f t="shared" si="15"/>
        <v>130</v>
      </c>
      <c r="Q13" s="13"/>
    </row>
    <row r="14" spans="1:17" ht="26.1" customHeight="1" x14ac:dyDescent="0.15">
      <c r="A14" s="5">
        <v>167</v>
      </c>
      <c r="B14" s="5">
        <v>9</v>
      </c>
      <c r="C14" s="10" t="s">
        <v>32</v>
      </c>
      <c r="D14" s="5">
        <v>15</v>
      </c>
      <c r="E14" s="5">
        <f t="shared" si="11"/>
        <v>300</v>
      </c>
      <c r="F14" s="5"/>
      <c r="G14" s="5"/>
      <c r="H14" s="5"/>
      <c r="I14" s="5"/>
      <c r="J14" s="5">
        <v>30</v>
      </c>
      <c r="K14" s="5">
        <f t="shared" si="12"/>
        <v>450</v>
      </c>
      <c r="L14" s="5"/>
      <c r="M14" s="5"/>
      <c r="N14" s="5">
        <f t="shared" si="13"/>
        <v>750</v>
      </c>
      <c r="O14" s="5">
        <f t="shared" si="14"/>
        <v>450</v>
      </c>
      <c r="P14" s="5">
        <f t="shared" si="15"/>
        <v>300</v>
      </c>
      <c r="Q14" s="13"/>
    </row>
    <row r="15" spans="1:17" ht="26.1" customHeight="1" x14ac:dyDescent="0.15">
      <c r="A15" s="5">
        <v>168</v>
      </c>
      <c r="B15" s="5">
        <v>10</v>
      </c>
      <c r="C15" s="10" t="s">
        <v>33</v>
      </c>
      <c r="D15" s="5"/>
      <c r="E15" s="5"/>
      <c r="F15" s="5"/>
      <c r="G15" s="5"/>
      <c r="H15" s="5"/>
      <c r="I15" s="5"/>
      <c r="J15" s="5">
        <v>20</v>
      </c>
      <c r="K15" s="5">
        <f t="shared" si="12"/>
        <v>300</v>
      </c>
      <c r="L15" s="5"/>
      <c r="M15" s="5"/>
      <c r="N15" s="5">
        <f t="shared" si="13"/>
        <v>300</v>
      </c>
      <c r="O15" s="5">
        <f t="shared" si="14"/>
        <v>180</v>
      </c>
      <c r="P15" s="5">
        <f t="shared" si="15"/>
        <v>120</v>
      </c>
      <c r="Q15" s="13"/>
    </row>
    <row r="16" spans="1:17" ht="26.1" customHeight="1" x14ac:dyDescent="0.15">
      <c r="A16" s="5">
        <v>169</v>
      </c>
      <c r="B16" s="5">
        <v>11</v>
      </c>
      <c r="C16" s="10" t="s">
        <v>34</v>
      </c>
      <c r="D16" s="5">
        <v>10</v>
      </c>
      <c r="E16" s="5">
        <f t="shared" si="11"/>
        <v>200</v>
      </c>
      <c r="F16" s="5"/>
      <c r="G16" s="5"/>
      <c r="H16" s="5"/>
      <c r="I16" s="5"/>
      <c r="J16" s="5">
        <v>20</v>
      </c>
      <c r="K16" s="5">
        <f t="shared" si="12"/>
        <v>300</v>
      </c>
      <c r="L16" s="5"/>
      <c r="M16" s="5"/>
      <c r="N16" s="5">
        <f t="shared" si="13"/>
        <v>500</v>
      </c>
      <c r="O16" s="5">
        <f t="shared" si="14"/>
        <v>300</v>
      </c>
      <c r="P16" s="5">
        <f t="shared" si="15"/>
        <v>200</v>
      </c>
      <c r="Q16" s="13"/>
    </row>
    <row r="17" spans="1:17" ht="26.1" customHeight="1" x14ac:dyDescent="0.15">
      <c r="A17" s="5">
        <v>170</v>
      </c>
      <c r="B17" s="5">
        <v>12</v>
      </c>
      <c r="C17" s="10" t="s">
        <v>35</v>
      </c>
      <c r="D17" s="5">
        <v>40</v>
      </c>
      <c r="E17" s="5">
        <f t="shared" si="11"/>
        <v>800</v>
      </c>
      <c r="F17" s="5"/>
      <c r="G17" s="5"/>
      <c r="H17" s="5"/>
      <c r="I17" s="5"/>
      <c r="J17" s="5">
        <v>49</v>
      </c>
      <c r="K17" s="5">
        <f t="shared" si="12"/>
        <v>735</v>
      </c>
      <c r="L17" s="5"/>
      <c r="M17" s="5"/>
      <c r="N17" s="5">
        <f t="shared" si="13"/>
        <v>1535</v>
      </c>
      <c r="O17" s="5">
        <f t="shared" si="14"/>
        <v>921</v>
      </c>
      <c r="P17" s="5">
        <f t="shared" si="15"/>
        <v>614</v>
      </c>
      <c r="Q17" s="13"/>
    </row>
    <row r="18" spans="1:17" ht="26.1" customHeight="1" x14ac:dyDescent="0.15">
      <c r="A18" s="5">
        <v>171</v>
      </c>
      <c r="B18" s="5">
        <v>13</v>
      </c>
      <c r="C18" s="10" t="s">
        <v>36</v>
      </c>
      <c r="D18" s="5">
        <v>20</v>
      </c>
      <c r="E18" s="5">
        <f t="shared" si="11"/>
        <v>400</v>
      </c>
      <c r="F18" s="5"/>
      <c r="G18" s="5"/>
      <c r="H18" s="5"/>
      <c r="I18" s="5"/>
      <c r="J18" s="5">
        <v>20</v>
      </c>
      <c r="K18" s="5">
        <f t="shared" si="12"/>
        <v>300</v>
      </c>
      <c r="L18" s="5"/>
      <c r="M18" s="5"/>
      <c r="N18" s="5">
        <f t="shared" si="13"/>
        <v>700</v>
      </c>
      <c r="O18" s="5">
        <f t="shared" si="14"/>
        <v>420</v>
      </c>
      <c r="P18" s="5">
        <f t="shared" si="15"/>
        <v>280</v>
      </c>
      <c r="Q18" s="13"/>
    </row>
    <row r="19" spans="1:17" ht="26.1" customHeight="1" x14ac:dyDescent="0.15">
      <c r="A19" s="5">
        <v>172</v>
      </c>
      <c r="B19" s="5">
        <v>14</v>
      </c>
      <c r="C19" s="10" t="s">
        <v>37</v>
      </c>
      <c r="D19" s="5">
        <v>49</v>
      </c>
      <c r="E19" s="5">
        <f t="shared" si="11"/>
        <v>980</v>
      </c>
      <c r="F19" s="5"/>
      <c r="G19" s="5"/>
      <c r="H19" s="5"/>
      <c r="I19" s="5"/>
      <c r="J19" s="5">
        <v>49</v>
      </c>
      <c r="K19" s="5">
        <f t="shared" si="12"/>
        <v>735</v>
      </c>
      <c r="L19" s="5"/>
      <c r="M19" s="5"/>
      <c r="N19" s="5">
        <f t="shared" si="13"/>
        <v>1715</v>
      </c>
      <c r="O19" s="5">
        <f t="shared" si="14"/>
        <v>1029</v>
      </c>
      <c r="P19" s="5">
        <f t="shared" si="15"/>
        <v>686</v>
      </c>
      <c r="Q19" s="13"/>
    </row>
    <row r="20" spans="1:17" ht="26.1" customHeight="1" x14ac:dyDescent="0.15">
      <c r="A20" s="5">
        <v>173</v>
      </c>
      <c r="B20" s="5">
        <v>15</v>
      </c>
      <c r="C20" s="10" t="s">
        <v>38</v>
      </c>
      <c r="D20" s="5"/>
      <c r="E20" s="5"/>
      <c r="F20" s="5"/>
      <c r="G20" s="5"/>
      <c r="H20" s="5"/>
      <c r="I20" s="5"/>
      <c r="J20" s="5">
        <v>15</v>
      </c>
      <c r="K20" s="5">
        <f t="shared" si="12"/>
        <v>225</v>
      </c>
      <c r="L20" s="5"/>
      <c r="M20" s="5"/>
      <c r="N20" s="5">
        <f t="shared" si="13"/>
        <v>225</v>
      </c>
      <c r="O20" s="5">
        <f t="shared" si="14"/>
        <v>135</v>
      </c>
      <c r="P20" s="5">
        <f t="shared" si="15"/>
        <v>90</v>
      </c>
      <c r="Q20" s="13"/>
    </row>
    <row r="21" spans="1:17" ht="26.1" customHeight="1" x14ac:dyDescent="0.15">
      <c r="A21" s="5">
        <v>174</v>
      </c>
      <c r="B21" s="5">
        <v>16</v>
      </c>
      <c r="C21" s="10" t="s">
        <v>39</v>
      </c>
      <c r="D21" s="5">
        <v>25</v>
      </c>
      <c r="E21" s="5">
        <f t="shared" si="11"/>
        <v>500</v>
      </c>
      <c r="F21" s="5"/>
      <c r="G21" s="5"/>
      <c r="H21" s="5"/>
      <c r="I21" s="5"/>
      <c r="J21" s="5">
        <v>30</v>
      </c>
      <c r="K21" s="5">
        <f t="shared" si="12"/>
        <v>450</v>
      </c>
      <c r="L21" s="5"/>
      <c r="M21" s="5"/>
      <c r="N21" s="5">
        <f t="shared" si="13"/>
        <v>950</v>
      </c>
      <c r="O21" s="5">
        <f t="shared" si="14"/>
        <v>570</v>
      </c>
      <c r="P21" s="5">
        <f t="shared" si="15"/>
        <v>380</v>
      </c>
      <c r="Q21" s="13"/>
    </row>
    <row r="22" spans="1:17" ht="26.1" customHeight="1" x14ac:dyDescent="0.15">
      <c r="A22" s="5">
        <v>175</v>
      </c>
      <c r="B22" s="5">
        <v>17</v>
      </c>
      <c r="C22" s="10" t="s">
        <v>40</v>
      </c>
      <c r="D22" s="5">
        <v>20</v>
      </c>
      <c r="E22" s="5">
        <f t="shared" si="11"/>
        <v>400</v>
      </c>
      <c r="F22" s="5"/>
      <c r="G22" s="5"/>
      <c r="H22" s="5"/>
      <c r="I22" s="5"/>
      <c r="J22" s="5">
        <v>20</v>
      </c>
      <c r="K22" s="5">
        <f t="shared" si="12"/>
        <v>300</v>
      </c>
      <c r="L22" s="5"/>
      <c r="M22" s="5"/>
      <c r="N22" s="5">
        <f t="shared" si="13"/>
        <v>700</v>
      </c>
      <c r="O22" s="5">
        <f t="shared" si="14"/>
        <v>420</v>
      </c>
      <c r="P22" s="5">
        <f t="shared" si="15"/>
        <v>280</v>
      </c>
      <c r="Q22" s="13"/>
    </row>
    <row r="23" spans="1:17" ht="26.1" customHeight="1" x14ac:dyDescent="0.15">
      <c r="A23" s="5">
        <v>176</v>
      </c>
      <c r="B23" s="5">
        <v>18</v>
      </c>
      <c r="C23" s="10" t="s">
        <v>41</v>
      </c>
      <c r="D23" s="5">
        <v>45</v>
      </c>
      <c r="E23" s="5">
        <f t="shared" si="11"/>
        <v>900</v>
      </c>
      <c r="F23" s="5"/>
      <c r="G23" s="5"/>
      <c r="H23" s="5"/>
      <c r="I23" s="5"/>
      <c r="J23" s="5">
        <v>45</v>
      </c>
      <c r="K23" s="5">
        <f t="shared" si="12"/>
        <v>675</v>
      </c>
      <c r="L23" s="5"/>
      <c r="M23" s="5"/>
      <c r="N23" s="5">
        <f t="shared" si="13"/>
        <v>1575</v>
      </c>
      <c r="O23" s="5">
        <f t="shared" si="14"/>
        <v>945</v>
      </c>
      <c r="P23" s="5">
        <f t="shared" si="15"/>
        <v>630</v>
      </c>
      <c r="Q23" s="13"/>
    </row>
    <row r="24" spans="1:17" ht="26.1" customHeight="1" x14ac:dyDescent="0.15">
      <c r="A24" s="5">
        <v>177</v>
      </c>
      <c r="B24" s="5">
        <v>19</v>
      </c>
      <c r="C24" s="10" t="s">
        <v>42</v>
      </c>
      <c r="D24" s="5">
        <v>46</v>
      </c>
      <c r="E24" s="5">
        <f t="shared" si="11"/>
        <v>920</v>
      </c>
      <c r="F24" s="5"/>
      <c r="G24" s="5"/>
      <c r="H24" s="5"/>
      <c r="I24" s="5"/>
      <c r="J24" s="5">
        <v>46</v>
      </c>
      <c r="K24" s="5">
        <f t="shared" si="12"/>
        <v>690</v>
      </c>
      <c r="L24" s="5"/>
      <c r="M24" s="5"/>
      <c r="N24" s="5">
        <f t="shared" si="13"/>
        <v>1610</v>
      </c>
      <c r="O24" s="5">
        <f t="shared" si="14"/>
        <v>966</v>
      </c>
      <c r="P24" s="5">
        <f t="shared" si="15"/>
        <v>644</v>
      </c>
      <c r="Q24" s="13"/>
    </row>
    <row r="25" spans="1:17" ht="26.1" customHeight="1" x14ac:dyDescent="0.15">
      <c r="A25" s="5">
        <v>178</v>
      </c>
      <c r="B25" s="5">
        <v>20</v>
      </c>
      <c r="C25" s="10" t="s">
        <v>43</v>
      </c>
      <c r="D25" s="5">
        <v>49</v>
      </c>
      <c r="E25" s="5">
        <f t="shared" si="11"/>
        <v>980</v>
      </c>
      <c r="F25" s="5"/>
      <c r="G25" s="5"/>
      <c r="H25" s="5"/>
      <c r="I25" s="5"/>
      <c r="J25" s="5">
        <v>49</v>
      </c>
      <c r="K25" s="5">
        <f t="shared" si="12"/>
        <v>735</v>
      </c>
      <c r="L25" s="5"/>
      <c r="M25" s="5"/>
      <c r="N25" s="5">
        <f t="shared" si="13"/>
        <v>1715</v>
      </c>
      <c r="O25" s="5">
        <f t="shared" si="14"/>
        <v>1029</v>
      </c>
      <c r="P25" s="5">
        <f t="shared" si="15"/>
        <v>686</v>
      </c>
      <c r="Q25" s="13"/>
    </row>
    <row r="26" spans="1:17" ht="26.1" customHeight="1" x14ac:dyDescent="0.15">
      <c r="A26" s="5">
        <v>179</v>
      </c>
      <c r="B26" s="5">
        <v>21</v>
      </c>
      <c r="C26" s="10" t="s">
        <v>44</v>
      </c>
      <c r="D26" s="5">
        <v>49</v>
      </c>
      <c r="E26" s="5">
        <f t="shared" si="11"/>
        <v>980</v>
      </c>
      <c r="F26" s="5"/>
      <c r="G26" s="5"/>
      <c r="H26" s="5"/>
      <c r="I26" s="5"/>
      <c r="J26" s="5">
        <v>49</v>
      </c>
      <c r="K26" s="5">
        <f t="shared" si="12"/>
        <v>735</v>
      </c>
      <c r="L26" s="5"/>
      <c r="M26" s="5"/>
      <c r="N26" s="5">
        <f t="shared" si="13"/>
        <v>1715</v>
      </c>
      <c r="O26" s="5">
        <f t="shared" si="14"/>
        <v>1029</v>
      </c>
      <c r="P26" s="5">
        <f t="shared" si="15"/>
        <v>686</v>
      </c>
      <c r="Q26" s="13"/>
    </row>
    <row r="27" spans="1:17" ht="26.1" customHeight="1" x14ac:dyDescent="0.15">
      <c r="A27" s="5">
        <v>180</v>
      </c>
      <c r="B27" s="5">
        <v>22</v>
      </c>
      <c r="C27" s="10" t="s">
        <v>45</v>
      </c>
      <c r="D27" s="5">
        <v>40</v>
      </c>
      <c r="E27" s="5">
        <f t="shared" si="11"/>
        <v>800</v>
      </c>
      <c r="F27" s="5"/>
      <c r="G27" s="5"/>
      <c r="H27" s="5"/>
      <c r="I27" s="5"/>
      <c r="J27" s="5">
        <v>30</v>
      </c>
      <c r="K27" s="5">
        <f t="shared" si="12"/>
        <v>450</v>
      </c>
      <c r="L27" s="5"/>
      <c r="M27" s="5"/>
      <c r="N27" s="5">
        <f t="shared" si="13"/>
        <v>1250</v>
      </c>
      <c r="O27" s="5">
        <f t="shared" si="14"/>
        <v>750</v>
      </c>
      <c r="P27" s="5">
        <f t="shared" si="15"/>
        <v>500</v>
      </c>
      <c r="Q27" s="13"/>
    </row>
    <row r="28" spans="1:17" ht="26.1" customHeight="1" x14ac:dyDescent="0.15">
      <c r="A28" s="5">
        <v>181</v>
      </c>
      <c r="B28" s="5">
        <v>23</v>
      </c>
      <c r="C28" s="10" t="s">
        <v>46</v>
      </c>
      <c r="D28" s="5"/>
      <c r="E28" s="5"/>
      <c r="F28" s="5"/>
      <c r="G28" s="5"/>
      <c r="H28" s="5"/>
      <c r="I28" s="5"/>
      <c r="J28" s="5">
        <v>40</v>
      </c>
      <c r="K28" s="5">
        <f t="shared" si="12"/>
        <v>600</v>
      </c>
      <c r="L28" s="5"/>
      <c r="M28" s="5"/>
      <c r="N28" s="5">
        <f t="shared" si="13"/>
        <v>600</v>
      </c>
      <c r="O28" s="5">
        <f t="shared" si="14"/>
        <v>360</v>
      </c>
      <c r="P28" s="5">
        <f t="shared" si="15"/>
        <v>240</v>
      </c>
      <c r="Q28" s="13"/>
    </row>
    <row r="29" spans="1:17" ht="26.1" customHeight="1" x14ac:dyDescent="0.15">
      <c r="A29" s="5">
        <v>182</v>
      </c>
      <c r="B29" s="5">
        <v>24</v>
      </c>
      <c r="C29" s="10" t="s">
        <v>47</v>
      </c>
      <c r="D29" s="5">
        <v>10</v>
      </c>
      <c r="E29" s="5">
        <f t="shared" si="11"/>
        <v>200</v>
      </c>
      <c r="F29" s="5"/>
      <c r="G29" s="5"/>
      <c r="H29" s="5"/>
      <c r="I29" s="5"/>
      <c r="J29" s="5">
        <v>20</v>
      </c>
      <c r="K29" s="5">
        <f t="shared" si="12"/>
        <v>300</v>
      </c>
      <c r="L29" s="5"/>
      <c r="M29" s="5"/>
      <c r="N29" s="5">
        <f t="shared" si="13"/>
        <v>500</v>
      </c>
      <c r="O29" s="5">
        <f t="shared" si="14"/>
        <v>300</v>
      </c>
      <c r="P29" s="5">
        <f t="shared" si="15"/>
        <v>200</v>
      </c>
      <c r="Q29" s="13"/>
    </row>
    <row r="30" spans="1:17" ht="26.1" customHeight="1" x14ac:dyDescent="0.15">
      <c r="A30" s="5">
        <v>184</v>
      </c>
      <c r="B30" s="5">
        <v>25</v>
      </c>
      <c r="C30" s="10" t="s">
        <v>48</v>
      </c>
      <c r="D30" s="5">
        <v>45</v>
      </c>
      <c r="E30" s="5">
        <f t="shared" si="11"/>
        <v>900</v>
      </c>
      <c r="F30" s="5"/>
      <c r="G30" s="5"/>
      <c r="H30" s="5"/>
      <c r="I30" s="5"/>
      <c r="J30" s="5">
        <v>45</v>
      </c>
      <c r="K30" s="5">
        <f t="shared" si="12"/>
        <v>675</v>
      </c>
      <c r="L30" s="5"/>
      <c r="M30" s="5"/>
      <c r="N30" s="5">
        <f t="shared" si="13"/>
        <v>1575</v>
      </c>
      <c r="O30" s="5">
        <f t="shared" si="14"/>
        <v>945</v>
      </c>
      <c r="P30" s="5">
        <f t="shared" si="15"/>
        <v>630</v>
      </c>
      <c r="Q30" s="13"/>
    </row>
    <row r="31" spans="1:17" ht="26.1" customHeight="1" x14ac:dyDescent="0.15">
      <c r="A31" s="5">
        <v>185</v>
      </c>
      <c r="B31" s="5">
        <v>26</v>
      </c>
      <c r="C31" s="10" t="s">
        <v>49</v>
      </c>
      <c r="D31" s="5">
        <v>49</v>
      </c>
      <c r="E31" s="5">
        <f t="shared" si="11"/>
        <v>980</v>
      </c>
      <c r="F31" s="5"/>
      <c r="G31" s="5"/>
      <c r="H31" s="5"/>
      <c r="I31" s="5"/>
      <c r="J31" s="5">
        <v>49</v>
      </c>
      <c r="K31" s="5">
        <f t="shared" si="12"/>
        <v>735</v>
      </c>
      <c r="L31" s="5"/>
      <c r="M31" s="5"/>
      <c r="N31" s="5">
        <f t="shared" si="13"/>
        <v>1715</v>
      </c>
      <c r="O31" s="5">
        <f t="shared" si="14"/>
        <v>1029</v>
      </c>
      <c r="P31" s="5">
        <f t="shared" si="15"/>
        <v>686</v>
      </c>
      <c r="Q31" s="13"/>
    </row>
    <row r="32" spans="1:17" ht="30" customHeight="1" x14ac:dyDescent="0.15">
      <c r="A32" s="5">
        <v>186</v>
      </c>
      <c r="B32" s="5">
        <v>27</v>
      </c>
      <c r="C32" s="5" t="s">
        <v>50</v>
      </c>
      <c r="D32" s="5">
        <v>49</v>
      </c>
      <c r="E32" s="5">
        <f t="shared" si="11"/>
        <v>980</v>
      </c>
      <c r="F32" s="5"/>
      <c r="G32" s="5"/>
      <c r="H32" s="5"/>
      <c r="I32" s="5"/>
      <c r="J32" s="5">
        <v>49</v>
      </c>
      <c r="K32" s="5">
        <f t="shared" si="12"/>
        <v>735</v>
      </c>
      <c r="L32" s="5"/>
      <c r="M32" s="5"/>
      <c r="N32" s="5">
        <f t="shared" si="13"/>
        <v>1715</v>
      </c>
      <c r="O32" s="5">
        <f t="shared" si="14"/>
        <v>1029</v>
      </c>
      <c r="P32" s="5">
        <f t="shared" si="15"/>
        <v>686</v>
      </c>
      <c r="Q32" s="13"/>
    </row>
    <row r="33" spans="1:17" ht="18.75" x14ac:dyDescent="0.15">
      <c r="A33" s="5">
        <v>195</v>
      </c>
      <c r="B33" s="5">
        <v>28</v>
      </c>
      <c r="C33" s="5" t="s">
        <v>12</v>
      </c>
      <c r="D33" s="5">
        <f>SUM(D6:D32)</f>
        <v>720</v>
      </c>
      <c r="E33" s="5">
        <f>SUM(E6:E32)</f>
        <v>14400</v>
      </c>
      <c r="F33" s="5"/>
      <c r="G33" s="5"/>
      <c r="H33" s="5">
        <f>SUM(H6:H32)</f>
        <v>235</v>
      </c>
      <c r="I33" s="5">
        <f>SUM(I6:I32)</f>
        <v>1175</v>
      </c>
      <c r="J33" s="11">
        <f>SUM(J6:J32)</f>
        <v>913</v>
      </c>
      <c r="K33" s="11">
        <f>SUM(K6:K32)</f>
        <v>13695</v>
      </c>
      <c r="L33" s="5"/>
      <c r="M33" s="5"/>
      <c r="N33" s="11">
        <f>SUM(N6:N32)</f>
        <v>29270</v>
      </c>
      <c r="O33" s="11">
        <f>SUM(O6:O32)</f>
        <v>17562</v>
      </c>
      <c r="P33" s="11">
        <f>SUM(P6:P32)</f>
        <v>11708</v>
      </c>
      <c r="Q33" s="13"/>
    </row>
  </sheetData>
  <mergeCells count="15">
    <mergeCell ref="A1:Q1"/>
    <mergeCell ref="A2:Q2"/>
    <mergeCell ref="D3:M3"/>
    <mergeCell ref="N3:P3"/>
    <mergeCell ref="D4:E4"/>
    <mergeCell ref="F4:G4"/>
    <mergeCell ref="H4:I4"/>
    <mergeCell ref="J4:K4"/>
    <mergeCell ref="L4:M4"/>
    <mergeCell ref="A3:A5"/>
    <mergeCell ref="C3:C5"/>
    <mergeCell ref="N4:N5"/>
    <mergeCell ref="O4:O5"/>
    <mergeCell ref="P4:P5"/>
    <mergeCell ref="Q3:Q5"/>
  </mergeCells>
  <phoneticPr fontId="5" type="noConversion"/>
  <printOptions horizontalCentered="1"/>
  <pageMargins left="0.31496062992126" right="0.31496062992126" top="0.74803149606299202" bottom="0.35433070866141703" header="0.31496062992126" footer="0.31496062992126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opLeftCell="A16" workbookViewId="0">
      <selection activeCell="F35" sqref="F35"/>
    </sheetView>
  </sheetViews>
  <sheetFormatPr defaultColWidth="9" defaultRowHeight="13.5" x14ac:dyDescent="0.15"/>
  <cols>
    <col min="1" max="2" width="5.875" style="2" customWidth="1"/>
    <col min="3" max="3" width="7.875" style="2" customWidth="1"/>
    <col min="4" max="4" width="6.125" style="2" customWidth="1"/>
    <col min="5" max="5" width="7.5" style="2" customWidth="1"/>
    <col min="6" max="6" width="4.375" style="2" customWidth="1"/>
    <col min="7" max="7" width="4" style="2" customWidth="1"/>
    <col min="8" max="9" width="7.625" style="2" customWidth="1"/>
    <col min="10" max="10" width="9.875" style="2" customWidth="1"/>
    <col min="11" max="11" width="12" style="2" customWidth="1"/>
    <col min="12" max="13" width="5.375" style="2" customWidth="1"/>
    <col min="14" max="14" width="13.125" style="2" customWidth="1"/>
    <col min="15" max="15" width="13.625" style="2" customWidth="1"/>
    <col min="16" max="16" width="11.5" style="2" customWidth="1"/>
    <col min="17" max="17" width="25.125" style="3" customWidth="1"/>
    <col min="18" max="16384" width="9" style="2"/>
  </cols>
  <sheetData>
    <row r="1" spans="1:17" ht="37.5" customHeight="1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27" customHeight="1" x14ac:dyDescent="0.1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ht="18.75" x14ac:dyDescent="0.15">
      <c r="A3" s="18" t="s">
        <v>2</v>
      </c>
      <c r="B3" s="4"/>
      <c r="C3" s="18" t="s">
        <v>3</v>
      </c>
      <c r="D3" s="17" t="s">
        <v>4</v>
      </c>
      <c r="E3" s="17"/>
      <c r="F3" s="17"/>
      <c r="G3" s="17"/>
      <c r="H3" s="17"/>
      <c r="I3" s="17"/>
      <c r="J3" s="17"/>
      <c r="K3" s="17"/>
      <c r="L3" s="17"/>
      <c r="M3" s="17"/>
      <c r="N3" s="17" t="s">
        <v>5</v>
      </c>
      <c r="O3" s="17"/>
      <c r="P3" s="17"/>
      <c r="Q3" s="17" t="s">
        <v>6</v>
      </c>
    </row>
    <row r="4" spans="1:17" ht="18.75" x14ac:dyDescent="0.15">
      <c r="A4" s="18"/>
      <c r="B4" s="4"/>
      <c r="C4" s="18"/>
      <c r="D4" s="17" t="s">
        <v>7</v>
      </c>
      <c r="E4" s="17"/>
      <c r="F4" s="17" t="s">
        <v>8</v>
      </c>
      <c r="G4" s="17"/>
      <c r="H4" s="17" t="s">
        <v>9</v>
      </c>
      <c r="I4" s="17"/>
      <c r="J4" s="17" t="s">
        <v>10</v>
      </c>
      <c r="K4" s="17"/>
      <c r="L4" s="17" t="s">
        <v>11</v>
      </c>
      <c r="M4" s="17"/>
      <c r="N4" s="17" t="s">
        <v>12</v>
      </c>
      <c r="O4" s="17" t="s">
        <v>13</v>
      </c>
      <c r="P4" s="18" t="s">
        <v>14</v>
      </c>
      <c r="Q4" s="17"/>
    </row>
    <row r="5" spans="1:17" ht="37.5" x14ac:dyDescent="0.15">
      <c r="A5" s="18"/>
      <c r="B5" s="4"/>
      <c r="C5" s="18"/>
      <c r="D5" s="5" t="s">
        <v>15</v>
      </c>
      <c r="E5" s="5" t="s">
        <v>16</v>
      </c>
      <c r="F5" s="4" t="s">
        <v>15</v>
      </c>
      <c r="G5" s="4" t="s">
        <v>16</v>
      </c>
      <c r="H5" s="5" t="s">
        <v>15</v>
      </c>
      <c r="I5" s="5" t="s">
        <v>16</v>
      </c>
      <c r="J5" s="5" t="s">
        <v>15</v>
      </c>
      <c r="K5" s="5" t="s">
        <v>16</v>
      </c>
      <c r="L5" s="5" t="s">
        <v>15</v>
      </c>
      <c r="M5" s="5" t="s">
        <v>16</v>
      </c>
      <c r="N5" s="17"/>
      <c r="O5" s="17"/>
      <c r="P5" s="18"/>
      <c r="Q5" s="17"/>
    </row>
    <row r="6" spans="1:17" ht="26.1" customHeight="1" x14ac:dyDescent="0.15">
      <c r="A6" s="5">
        <v>1</v>
      </c>
      <c r="B6" s="5">
        <v>1</v>
      </c>
      <c r="C6" s="10" t="s">
        <v>51</v>
      </c>
      <c r="D6" s="5"/>
      <c r="E6" s="5"/>
      <c r="F6" s="5"/>
      <c r="G6" s="5"/>
      <c r="H6" s="5">
        <v>106</v>
      </c>
      <c r="I6" s="5">
        <f>H6*5</f>
        <v>530</v>
      </c>
      <c r="J6" s="5">
        <v>40</v>
      </c>
      <c r="K6" s="5">
        <f>J6*15</f>
        <v>600</v>
      </c>
      <c r="L6" s="5"/>
      <c r="M6" s="5"/>
      <c r="N6" s="5">
        <f>K6+I6+E6</f>
        <v>1130</v>
      </c>
      <c r="O6" s="5">
        <f>N6*60%</f>
        <v>678</v>
      </c>
      <c r="P6" s="5">
        <f>N6*40%</f>
        <v>452</v>
      </c>
      <c r="Q6" s="13"/>
    </row>
    <row r="7" spans="1:17" ht="26.1" customHeight="1" x14ac:dyDescent="0.15">
      <c r="A7" s="5">
        <v>3</v>
      </c>
      <c r="B7" s="5">
        <v>2</v>
      </c>
      <c r="C7" s="10" t="s">
        <v>52</v>
      </c>
      <c r="D7" s="5"/>
      <c r="E7" s="5"/>
      <c r="F7" s="5"/>
      <c r="G7" s="5"/>
      <c r="H7" s="5">
        <v>86</v>
      </c>
      <c r="I7" s="5">
        <f t="shared" ref="I7:I18" si="0">H7*5</f>
        <v>430</v>
      </c>
      <c r="J7" s="5">
        <v>35</v>
      </c>
      <c r="K7" s="5">
        <f t="shared" ref="K7:K19" si="1">J7*15</f>
        <v>525</v>
      </c>
      <c r="L7" s="5"/>
      <c r="M7" s="5"/>
      <c r="N7" s="5">
        <f t="shared" ref="N7:N19" si="2">K7+I7+E7</f>
        <v>955</v>
      </c>
      <c r="O7" s="5">
        <f t="shared" ref="O7:O19" si="3">N7*60%</f>
        <v>573</v>
      </c>
      <c r="P7" s="5">
        <f t="shared" ref="P7:P19" si="4">N7*40%</f>
        <v>382</v>
      </c>
      <c r="Q7" s="13"/>
    </row>
    <row r="8" spans="1:17" ht="26.1" customHeight="1" x14ac:dyDescent="0.15">
      <c r="A8" s="5">
        <v>4</v>
      </c>
      <c r="B8" s="5">
        <v>3</v>
      </c>
      <c r="C8" s="10" t="s">
        <v>53</v>
      </c>
      <c r="D8" s="5">
        <v>40</v>
      </c>
      <c r="E8" s="5">
        <f>D8*20</f>
        <v>800</v>
      </c>
      <c r="F8" s="5"/>
      <c r="G8" s="5"/>
      <c r="H8" s="5"/>
      <c r="I8" s="5"/>
      <c r="J8" s="5">
        <v>53</v>
      </c>
      <c r="K8" s="5">
        <f>J8*15*60%</f>
        <v>477</v>
      </c>
      <c r="L8" s="5"/>
      <c r="M8" s="5"/>
      <c r="N8" s="5">
        <f t="shared" si="2"/>
        <v>1277</v>
      </c>
      <c r="O8" s="5">
        <f t="shared" si="3"/>
        <v>766.19999999999993</v>
      </c>
      <c r="P8" s="5">
        <f t="shared" si="4"/>
        <v>510.8</v>
      </c>
      <c r="Q8" s="13"/>
    </row>
    <row r="9" spans="1:17" ht="26.1" customHeight="1" x14ac:dyDescent="0.15">
      <c r="A9" s="5">
        <v>5</v>
      </c>
      <c r="B9" s="5">
        <v>4</v>
      </c>
      <c r="C9" s="10" t="s">
        <v>54</v>
      </c>
      <c r="D9" s="5"/>
      <c r="E9" s="5"/>
      <c r="F9" s="5"/>
      <c r="G9" s="5"/>
      <c r="H9" s="5">
        <v>273</v>
      </c>
      <c r="I9" s="5">
        <f>H9*5*60%</f>
        <v>819</v>
      </c>
      <c r="J9" s="5">
        <v>45</v>
      </c>
      <c r="K9" s="5">
        <f t="shared" si="1"/>
        <v>675</v>
      </c>
      <c r="L9" s="5"/>
      <c r="M9" s="5"/>
      <c r="N9" s="5">
        <f t="shared" si="2"/>
        <v>1494</v>
      </c>
      <c r="O9" s="5">
        <f t="shared" si="3"/>
        <v>896.4</v>
      </c>
      <c r="P9" s="5">
        <f t="shared" si="4"/>
        <v>597.6</v>
      </c>
      <c r="Q9" s="13"/>
    </row>
    <row r="10" spans="1:17" ht="26.1" customHeight="1" x14ac:dyDescent="0.15">
      <c r="A10" s="5">
        <v>10</v>
      </c>
      <c r="B10" s="5">
        <v>5</v>
      </c>
      <c r="C10" s="10" t="s">
        <v>55</v>
      </c>
      <c r="D10" s="5">
        <v>40</v>
      </c>
      <c r="E10" s="5">
        <f>D10*20</f>
        <v>800</v>
      </c>
      <c r="F10" s="5"/>
      <c r="G10" s="5"/>
      <c r="H10" s="5">
        <v>69</v>
      </c>
      <c r="I10" s="5">
        <f t="shared" si="0"/>
        <v>345</v>
      </c>
      <c r="J10" s="5">
        <v>49</v>
      </c>
      <c r="K10" s="5">
        <f t="shared" si="1"/>
        <v>735</v>
      </c>
      <c r="L10" s="5"/>
      <c r="M10" s="5"/>
      <c r="N10" s="5">
        <f t="shared" si="2"/>
        <v>1880</v>
      </c>
      <c r="O10" s="5">
        <f t="shared" si="3"/>
        <v>1128</v>
      </c>
      <c r="P10" s="5">
        <f t="shared" si="4"/>
        <v>752</v>
      </c>
      <c r="Q10" s="13"/>
    </row>
    <row r="11" spans="1:17" ht="26.1" customHeight="1" x14ac:dyDescent="0.15">
      <c r="A11" s="5">
        <v>11</v>
      </c>
      <c r="B11" s="5">
        <v>6</v>
      </c>
      <c r="C11" s="10" t="s">
        <v>56</v>
      </c>
      <c r="D11" s="5">
        <v>74</v>
      </c>
      <c r="E11" s="5">
        <f>D11*20*60%</f>
        <v>888</v>
      </c>
      <c r="F11" s="5"/>
      <c r="G11" s="5"/>
      <c r="H11" s="5">
        <v>347</v>
      </c>
      <c r="I11" s="5">
        <f>H11*5*60%</f>
        <v>1041</v>
      </c>
      <c r="J11" s="5">
        <v>55</v>
      </c>
      <c r="K11" s="5">
        <f>J11*15*60%</f>
        <v>495</v>
      </c>
      <c r="L11" s="5"/>
      <c r="M11" s="5"/>
      <c r="N11" s="5">
        <f t="shared" si="2"/>
        <v>2424</v>
      </c>
      <c r="O11" s="5">
        <f t="shared" si="3"/>
        <v>1454.3999999999999</v>
      </c>
      <c r="P11" s="5">
        <f t="shared" si="4"/>
        <v>969.6</v>
      </c>
      <c r="Q11" s="13"/>
    </row>
    <row r="12" spans="1:17" ht="26.1" customHeight="1" x14ac:dyDescent="0.15">
      <c r="A12" s="5">
        <v>17</v>
      </c>
      <c r="B12" s="5">
        <v>8</v>
      </c>
      <c r="C12" s="10" t="s">
        <v>57</v>
      </c>
      <c r="D12" s="5"/>
      <c r="E12" s="5"/>
      <c r="F12" s="5"/>
      <c r="G12" s="5"/>
      <c r="H12" s="5">
        <v>186</v>
      </c>
      <c r="I12" s="5">
        <f t="shared" si="0"/>
        <v>930</v>
      </c>
      <c r="J12" s="5">
        <v>46</v>
      </c>
      <c r="K12" s="5">
        <f t="shared" si="1"/>
        <v>690</v>
      </c>
      <c r="L12" s="5"/>
      <c r="M12" s="5"/>
      <c r="N12" s="5">
        <f t="shared" si="2"/>
        <v>1620</v>
      </c>
      <c r="O12" s="5">
        <f t="shared" si="3"/>
        <v>972</v>
      </c>
      <c r="P12" s="5">
        <f t="shared" si="4"/>
        <v>648</v>
      </c>
      <c r="Q12" s="13"/>
    </row>
    <row r="13" spans="1:17" ht="26.1" customHeight="1" x14ac:dyDescent="0.15">
      <c r="A13" s="5">
        <v>19</v>
      </c>
      <c r="B13" s="5">
        <v>9</v>
      </c>
      <c r="C13" s="10" t="s">
        <v>58</v>
      </c>
      <c r="D13" s="5">
        <v>15</v>
      </c>
      <c r="E13" s="5">
        <f>D13*20</f>
        <v>300</v>
      </c>
      <c r="F13" s="5"/>
      <c r="G13" s="5"/>
      <c r="H13" s="5"/>
      <c r="I13" s="5"/>
      <c r="J13" s="5">
        <v>14</v>
      </c>
      <c r="K13" s="5">
        <f t="shared" si="1"/>
        <v>210</v>
      </c>
      <c r="L13" s="5"/>
      <c r="M13" s="5"/>
      <c r="N13" s="5">
        <f t="shared" si="2"/>
        <v>510</v>
      </c>
      <c r="O13" s="5">
        <f t="shared" si="3"/>
        <v>306</v>
      </c>
      <c r="P13" s="5">
        <f t="shared" si="4"/>
        <v>204</v>
      </c>
      <c r="Q13" s="13"/>
    </row>
    <row r="14" spans="1:17" ht="26.1" customHeight="1" x14ac:dyDescent="0.15">
      <c r="A14" s="5">
        <v>23</v>
      </c>
      <c r="B14" s="5">
        <v>10</v>
      </c>
      <c r="C14" s="10" t="s">
        <v>59</v>
      </c>
      <c r="D14" s="5"/>
      <c r="E14" s="5"/>
      <c r="F14" s="5"/>
      <c r="G14" s="5"/>
      <c r="H14" s="5">
        <v>226</v>
      </c>
      <c r="I14" s="5">
        <f>H14*5*60%</f>
        <v>678</v>
      </c>
      <c r="J14" s="5">
        <v>49</v>
      </c>
      <c r="K14" s="5">
        <f t="shared" si="1"/>
        <v>735</v>
      </c>
      <c r="L14" s="5"/>
      <c r="M14" s="5"/>
      <c r="N14" s="5">
        <f t="shared" si="2"/>
        <v>1413</v>
      </c>
      <c r="O14" s="5">
        <f t="shared" si="3"/>
        <v>847.8</v>
      </c>
      <c r="P14" s="5">
        <f t="shared" si="4"/>
        <v>565.20000000000005</v>
      </c>
      <c r="Q14" s="13"/>
    </row>
    <row r="15" spans="1:17" ht="26.1" customHeight="1" x14ac:dyDescent="0.15">
      <c r="A15" s="5">
        <v>24</v>
      </c>
      <c r="B15" s="5">
        <v>11</v>
      </c>
      <c r="C15" s="10" t="s">
        <v>60</v>
      </c>
      <c r="D15" s="5"/>
      <c r="E15" s="5"/>
      <c r="F15" s="5"/>
      <c r="G15" s="5"/>
      <c r="H15" s="5"/>
      <c r="I15" s="5"/>
      <c r="J15" s="5">
        <v>30</v>
      </c>
      <c r="K15" s="5">
        <f t="shared" si="1"/>
        <v>450</v>
      </c>
      <c r="L15" s="5"/>
      <c r="M15" s="5"/>
      <c r="N15" s="5">
        <f t="shared" si="2"/>
        <v>450</v>
      </c>
      <c r="O15" s="5">
        <f t="shared" si="3"/>
        <v>270</v>
      </c>
      <c r="P15" s="5">
        <f t="shared" si="4"/>
        <v>180</v>
      </c>
      <c r="Q15" s="13"/>
    </row>
    <row r="16" spans="1:17" ht="26.1" customHeight="1" x14ac:dyDescent="0.15">
      <c r="A16" s="5">
        <v>25</v>
      </c>
      <c r="B16" s="5">
        <v>12</v>
      </c>
      <c r="C16" s="10" t="s">
        <v>61</v>
      </c>
      <c r="D16" s="5"/>
      <c r="E16" s="5"/>
      <c r="F16" s="5"/>
      <c r="G16" s="5"/>
      <c r="H16" s="5"/>
      <c r="I16" s="5"/>
      <c r="J16" s="5">
        <v>40</v>
      </c>
      <c r="K16" s="5">
        <f t="shared" si="1"/>
        <v>600</v>
      </c>
      <c r="L16" s="5"/>
      <c r="M16" s="5"/>
      <c r="N16" s="5">
        <f t="shared" si="2"/>
        <v>600</v>
      </c>
      <c r="O16" s="5">
        <f t="shared" si="3"/>
        <v>360</v>
      </c>
      <c r="P16" s="5">
        <f t="shared" si="4"/>
        <v>240</v>
      </c>
      <c r="Q16" s="13"/>
    </row>
    <row r="17" spans="1:17" ht="26.1" customHeight="1" x14ac:dyDescent="0.15">
      <c r="A17" s="5">
        <v>26</v>
      </c>
      <c r="B17" s="5">
        <v>13</v>
      </c>
      <c r="C17" s="10" t="s">
        <v>62</v>
      </c>
      <c r="D17" s="5">
        <v>49</v>
      </c>
      <c r="E17" s="5">
        <f>D17*20</f>
        <v>980</v>
      </c>
      <c r="F17" s="5"/>
      <c r="G17" s="5"/>
      <c r="H17" s="5"/>
      <c r="I17" s="5"/>
      <c r="J17" s="5">
        <v>45</v>
      </c>
      <c r="K17" s="5">
        <f t="shared" si="1"/>
        <v>675</v>
      </c>
      <c r="L17" s="5"/>
      <c r="M17" s="5"/>
      <c r="N17" s="5">
        <f t="shared" si="2"/>
        <v>1655</v>
      </c>
      <c r="O17" s="5">
        <f t="shared" si="3"/>
        <v>993</v>
      </c>
      <c r="P17" s="5">
        <f t="shared" si="4"/>
        <v>662</v>
      </c>
      <c r="Q17" s="13"/>
    </row>
    <row r="18" spans="1:17" ht="26.1" customHeight="1" x14ac:dyDescent="0.15">
      <c r="A18" s="5">
        <v>27</v>
      </c>
      <c r="B18" s="5">
        <v>14</v>
      </c>
      <c r="C18" s="10" t="s">
        <v>63</v>
      </c>
      <c r="D18" s="5"/>
      <c r="E18" s="5"/>
      <c r="F18" s="5"/>
      <c r="G18" s="5"/>
      <c r="H18" s="5">
        <v>198</v>
      </c>
      <c r="I18" s="5">
        <f t="shared" si="0"/>
        <v>990</v>
      </c>
      <c r="J18" s="5">
        <v>46</v>
      </c>
      <c r="K18" s="5">
        <f t="shared" si="1"/>
        <v>690</v>
      </c>
      <c r="L18" s="5"/>
      <c r="M18" s="5"/>
      <c r="N18" s="5">
        <f t="shared" si="2"/>
        <v>1680</v>
      </c>
      <c r="O18" s="5">
        <f t="shared" si="3"/>
        <v>1008</v>
      </c>
      <c r="P18" s="5">
        <f t="shared" si="4"/>
        <v>672</v>
      </c>
      <c r="Q18" s="13"/>
    </row>
    <row r="19" spans="1:17" ht="26.1" customHeight="1" x14ac:dyDescent="0.15">
      <c r="A19" s="5">
        <v>28</v>
      </c>
      <c r="B19" s="5">
        <v>15</v>
      </c>
      <c r="C19" s="10" t="s">
        <v>64</v>
      </c>
      <c r="D19" s="5"/>
      <c r="E19" s="5"/>
      <c r="F19" s="5"/>
      <c r="G19" s="5"/>
      <c r="H19" s="5"/>
      <c r="I19" s="5"/>
      <c r="J19" s="5">
        <v>46</v>
      </c>
      <c r="K19" s="5">
        <f t="shared" si="1"/>
        <v>690</v>
      </c>
      <c r="L19" s="5"/>
      <c r="M19" s="5"/>
      <c r="N19" s="5">
        <f t="shared" si="2"/>
        <v>690</v>
      </c>
      <c r="O19" s="5">
        <f t="shared" si="3"/>
        <v>414</v>
      </c>
      <c r="P19" s="5">
        <f t="shared" si="4"/>
        <v>276</v>
      </c>
      <c r="Q19" s="13"/>
    </row>
    <row r="20" spans="1:17" ht="26.1" customHeight="1" x14ac:dyDescent="0.15">
      <c r="A20" s="5">
        <v>72</v>
      </c>
      <c r="B20" s="5">
        <v>16</v>
      </c>
      <c r="C20" s="10" t="s">
        <v>65</v>
      </c>
      <c r="D20" s="5">
        <v>17</v>
      </c>
      <c r="E20" s="5">
        <f>D20*20</f>
        <v>340</v>
      </c>
      <c r="F20" s="5"/>
      <c r="G20" s="5"/>
      <c r="H20" s="5">
        <v>238</v>
      </c>
      <c r="I20" s="5">
        <f>H20*5*60%</f>
        <v>714</v>
      </c>
      <c r="J20" s="5">
        <v>45</v>
      </c>
      <c r="K20" s="5">
        <f t="shared" ref="K20:K23" si="5">J20*15</f>
        <v>675</v>
      </c>
      <c r="L20" s="5"/>
      <c r="M20" s="5"/>
      <c r="N20" s="5">
        <f t="shared" ref="N20:N23" si="6">K20+I20+E20</f>
        <v>1729</v>
      </c>
      <c r="O20" s="5">
        <f t="shared" ref="O20:O23" si="7">N20*60%</f>
        <v>1037.3999999999999</v>
      </c>
      <c r="P20" s="5">
        <f t="shared" ref="P20:P23" si="8">N20*40%</f>
        <v>691.6</v>
      </c>
      <c r="Q20" s="13"/>
    </row>
    <row r="21" spans="1:17" ht="26.1" customHeight="1" x14ac:dyDescent="0.15">
      <c r="A21" s="5">
        <v>74</v>
      </c>
      <c r="B21" s="5">
        <v>17</v>
      </c>
      <c r="C21" s="10" t="s">
        <v>66</v>
      </c>
      <c r="D21" s="5"/>
      <c r="E21" s="5"/>
      <c r="F21" s="5"/>
      <c r="G21" s="5"/>
      <c r="H21" s="5">
        <v>56</v>
      </c>
      <c r="I21" s="5">
        <f t="shared" ref="I21:I23" si="9">H21*5</f>
        <v>280</v>
      </c>
      <c r="J21" s="5"/>
      <c r="K21" s="5"/>
      <c r="L21" s="5"/>
      <c r="M21" s="5"/>
      <c r="N21" s="5">
        <f t="shared" si="6"/>
        <v>280</v>
      </c>
      <c r="O21" s="5">
        <f t="shared" si="7"/>
        <v>168</v>
      </c>
      <c r="P21" s="5">
        <f t="shared" si="8"/>
        <v>112</v>
      </c>
      <c r="Q21" s="13"/>
    </row>
    <row r="22" spans="1:17" ht="26.1" customHeight="1" x14ac:dyDescent="0.15">
      <c r="A22" s="5">
        <v>75</v>
      </c>
      <c r="B22" s="5">
        <v>18</v>
      </c>
      <c r="C22" s="10" t="s">
        <v>67</v>
      </c>
      <c r="D22" s="5"/>
      <c r="E22" s="5"/>
      <c r="F22" s="5"/>
      <c r="G22" s="5"/>
      <c r="H22" s="5">
        <v>32</v>
      </c>
      <c r="I22" s="5">
        <f t="shared" si="9"/>
        <v>160</v>
      </c>
      <c r="J22" s="5">
        <v>17</v>
      </c>
      <c r="K22" s="5">
        <f t="shared" si="5"/>
        <v>255</v>
      </c>
      <c r="L22" s="5"/>
      <c r="M22" s="5"/>
      <c r="N22" s="5">
        <f t="shared" si="6"/>
        <v>415</v>
      </c>
      <c r="O22" s="5">
        <f t="shared" si="7"/>
        <v>249</v>
      </c>
      <c r="P22" s="5">
        <f t="shared" si="8"/>
        <v>166</v>
      </c>
      <c r="Q22" s="13"/>
    </row>
    <row r="23" spans="1:17" ht="26.1" customHeight="1" x14ac:dyDescent="0.15">
      <c r="A23" s="5">
        <v>80</v>
      </c>
      <c r="B23" s="5">
        <v>19</v>
      </c>
      <c r="C23" s="10" t="s">
        <v>68</v>
      </c>
      <c r="D23" s="5"/>
      <c r="E23" s="5"/>
      <c r="F23" s="5"/>
      <c r="G23" s="5"/>
      <c r="H23" s="5">
        <v>86</v>
      </c>
      <c r="I23" s="5">
        <f t="shared" si="9"/>
        <v>430</v>
      </c>
      <c r="J23" s="5">
        <v>37</v>
      </c>
      <c r="K23" s="5">
        <f t="shared" si="5"/>
        <v>555</v>
      </c>
      <c r="L23" s="5"/>
      <c r="M23" s="5"/>
      <c r="N23" s="5">
        <f t="shared" si="6"/>
        <v>985</v>
      </c>
      <c r="O23" s="5">
        <f t="shared" si="7"/>
        <v>591</v>
      </c>
      <c r="P23" s="5">
        <f t="shared" si="8"/>
        <v>394</v>
      </c>
      <c r="Q23" s="13"/>
    </row>
    <row r="24" spans="1:17" ht="26.1" customHeight="1" x14ac:dyDescent="0.15">
      <c r="A24" s="5">
        <v>142</v>
      </c>
      <c r="B24" s="5">
        <v>20</v>
      </c>
      <c r="C24" s="10" t="s">
        <v>69</v>
      </c>
      <c r="D24" s="5">
        <v>35</v>
      </c>
      <c r="E24" s="5">
        <f t="shared" ref="E24:E26" si="10">D24*20</f>
        <v>700</v>
      </c>
      <c r="F24" s="5"/>
      <c r="G24" s="5"/>
      <c r="H24" s="5"/>
      <c r="I24" s="5"/>
      <c r="J24" s="5">
        <v>36</v>
      </c>
      <c r="K24" s="5">
        <f t="shared" ref="K24:K30" si="11">J24*15</f>
        <v>540</v>
      </c>
      <c r="L24" s="5"/>
      <c r="M24" s="5"/>
      <c r="N24" s="5">
        <f t="shared" ref="N24:N30" si="12">K24+I24+E24</f>
        <v>1240</v>
      </c>
      <c r="O24" s="5">
        <f t="shared" ref="O24:O30" si="13">N24*60%</f>
        <v>744</v>
      </c>
      <c r="P24" s="5">
        <f t="shared" ref="P24:P30" si="14">N24*40%</f>
        <v>496</v>
      </c>
      <c r="Q24" s="13"/>
    </row>
    <row r="25" spans="1:17" ht="26.1" customHeight="1" x14ac:dyDescent="0.15">
      <c r="A25" s="5">
        <v>143</v>
      </c>
      <c r="B25" s="5">
        <v>21</v>
      </c>
      <c r="C25" s="10" t="s">
        <v>70</v>
      </c>
      <c r="D25" s="5"/>
      <c r="E25" s="5"/>
      <c r="F25" s="5"/>
      <c r="G25" s="5"/>
      <c r="H25" s="5"/>
      <c r="I25" s="5"/>
      <c r="J25" s="5">
        <v>25</v>
      </c>
      <c r="K25" s="5">
        <f t="shared" si="11"/>
        <v>375</v>
      </c>
      <c r="L25" s="5"/>
      <c r="M25" s="5"/>
      <c r="N25" s="5">
        <f t="shared" si="12"/>
        <v>375</v>
      </c>
      <c r="O25" s="5">
        <f t="shared" si="13"/>
        <v>225</v>
      </c>
      <c r="P25" s="5">
        <f t="shared" si="14"/>
        <v>150</v>
      </c>
      <c r="Q25" s="13"/>
    </row>
    <row r="26" spans="1:17" ht="26.1" customHeight="1" x14ac:dyDescent="0.15">
      <c r="A26" s="5">
        <v>146</v>
      </c>
      <c r="B26" s="5">
        <v>22</v>
      </c>
      <c r="C26" s="10" t="s">
        <v>71</v>
      </c>
      <c r="D26" s="5">
        <v>3</v>
      </c>
      <c r="E26" s="5">
        <f t="shared" si="10"/>
        <v>60</v>
      </c>
      <c r="F26" s="5"/>
      <c r="G26" s="5"/>
      <c r="H26" s="5"/>
      <c r="I26" s="5"/>
      <c r="J26" s="5">
        <v>8</v>
      </c>
      <c r="K26" s="5">
        <f t="shared" si="11"/>
        <v>120</v>
      </c>
      <c r="L26" s="5"/>
      <c r="M26" s="5"/>
      <c r="N26" s="5">
        <f t="shared" si="12"/>
        <v>180</v>
      </c>
      <c r="O26" s="5">
        <f t="shared" si="13"/>
        <v>108</v>
      </c>
      <c r="P26" s="5">
        <f t="shared" si="14"/>
        <v>72</v>
      </c>
      <c r="Q26" s="13"/>
    </row>
    <row r="27" spans="1:17" ht="26.1" customHeight="1" x14ac:dyDescent="0.15">
      <c r="A27" s="5">
        <v>147</v>
      </c>
      <c r="B27" s="5">
        <v>23</v>
      </c>
      <c r="C27" s="10" t="s">
        <v>72</v>
      </c>
      <c r="D27" s="5">
        <v>35</v>
      </c>
      <c r="E27" s="5">
        <f t="shared" ref="E27" si="15">D27*20</f>
        <v>700</v>
      </c>
      <c r="F27" s="5"/>
      <c r="G27" s="5"/>
      <c r="H27" s="5"/>
      <c r="I27" s="5"/>
      <c r="J27" s="5">
        <v>45</v>
      </c>
      <c r="K27" s="5">
        <f t="shared" si="11"/>
        <v>675</v>
      </c>
      <c r="L27" s="5"/>
      <c r="M27" s="5"/>
      <c r="N27" s="5">
        <f t="shared" si="12"/>
        <v>1375</v>
      </c>
      <c r="O27" s="5">
        <f t="shared" si="13"/>
        <v>825</v>
      </c>
      <c r="P27" s="5">
        <f t="shared" si="14"/>
        <v>550</v>
      </c>
      <c r="Q27" s="13"/>
    </row>
    <row r="28" spans="1:17" ht="26.1" customHeight="1" x14ac:dyDescent="0.15">
      <c r="A28" s="5">
        <v>148</v>
      </c>
      <c r="B28" s="5">
        <v>24</v>
      </c>
      <c r="C28" s="10" t="s">
        <v>73</v>
      </c>
      <c r="D28" s="5"/>
      <c r="E28" s="5"/>
      <c r="F28" s="5"/>
      <c r="G28" s="5"/>
      <c r="H28" s="5"/>
      <c r="I28" s="5"/>
      <c r="J28" s="5">
        <v>20</v>
      </c>
      <c r="K28" s="5">
        <f t="shared" si="11"/>
        <v>300</v>
      </c>
      <c r="L28" s="5"/>
      <c r="M28" s="5"/>
      <c r="N28" s="5">
        <f t="shared" si="12"/>
        <v>300</v>
      </c>
      <c r="O28" s="5">
        <f t="shared" si="13"/>
        <v>180</v>
      </c>
      <c r="P28" s="5">
        <f t="shared" si="14"/>
        <v>120</v>
      </c>
      <c r="Q28" s="13"/>
    </row>
    <row r="29" spans="1:17" ht="26.1" customHeight="1" x14ac:dyDescent="0.15">
      <c r="A29" s="5">
        <v>150</v>
      </c>
      <c r="B29" s="5">
        <v>25</v>
      </c>
      <c r="C29" s="10" t="s">
        <v>74</v>
      </c>
      <c r="D29" s="5"/>
      <c r="E29" s="5"/>
      <c r="F29" s="5"/>
      <c r="G29" s="5"/>
      <c r="H29" s="5"/>
      <c r="I29" s="5"/>
      <c r="J29" s="5">
        <v>36</v>
      </c>
      <c r="K29" s="5">
        <f t="shared" si="11"/>
        <v>540</v>
      </c>
      <c r="L29" s="5"/>
      <c r="M29" s="5"/>
      <c r="N29" s="5">
        <f t="shared" si="12"/>
        <v>540</v>
      </c>
      <c r="O29" s="5">
        <f t="shared" si="13"/>
        <v>324</v>
      </c>
      <c r="P29" s="5">
        <f t="shared" si="14"/>
        <v>216</v>
      </c>
      <c r="Q29" s="13"/>
    </row>
    <row r="30" spans="1:17" ht="26.1" customHeight="1" x14ac:dyDescent="0.15">
      <c r="A30" s="5">
        <v>188</v>
      </c>
      <c r="B30" s="5">
        <v>26</v>
      </c>
      <c r="C30" s="10" t="s">
        <v>75</v>
      </c>
      <c r="D30" s="5"/>
      <c r="E30" s="5"/>
      <c r="F30" s="5"/>
      <c r="G30" s="5"/>
      <c r="H30" s="5"/>
      <c r="I30" s="5"/>
      <c r="J30" s="5">
        <v>10</v>
      </c>
      <c r="K30" s="5">
        <f t="shared" si="11"/>
        <v>150</v>
      </c>
      <c r="L30" s="5"/>
      <c r="M30" s="5"/>
      <c r="N30" s="5">
        <f t="shared" si="12"/>
        <v>150</v>
      </c>
      <c r="O30" s="5">
        <f t="shared" si="13"/>
        <v>90</v>
      </c>
      <c r="P30" s="5">
        <f t="shared" si="14"/>
        <v>60</v>
      </c>
      <c r="Q30" s="13"/>
    </row>
    <row r="31" spans="1:17" ht="30" customHeight="1" x14ac:dyDescent="0.15">
      <c r="A31" s="5">
        <v>195</v>
      </c>
      <c r="B31" s="5">
        <v>27</v>
      </c>
      <c r="C31" s="5" t="s">
        <v>12</v>
      </c>
      <c r="D31" s="5">
        <f>SUM(D6:D30)</f>
        <v>308</v>
      </c>
      <c r="E31" s="5">
        <f>SUM(E6:E30)</f>
        <v>5568</v>
      </c>
      <c r="F31" s="5"/>
      <c r="G31" s="5"/>
      <c r="H31" s="5">
        <f>SUM(H6:H30)</f>
        <v>1903</v>
      </c>
      <c r="I31" s="5">
        <f>SUM(I6:I30)</f>
        <v>7347</v>
      </c>
      <c r="J31" s="11">
        <f>SUM(J6:J30)</f>
        <v>872</v>
      </c>
      <c r="K31" s="11">
        <f>SUM(K6:K30)</f>
        <v>12432</v>
      </c>
      <c r="L31" s="5"/>
      <c r="M31" s="5"/>
      <c r="N31" s="11">
        <f>SUM(N6:N30)</f>
        <v>25347</v>
      </c>
      <c r="O31" s="11">
        <f>SUM(O6:O30)</f>
        <v>15208.199999999999</v>
      </c>
      <c r="P31" s="11">
        <f>SUM(P6:P30)</f>
        <v>10138.799999999999</v>
      </c>
      <c r="Q31" s="13"/>
    </row>
  </sheetData>
  <mergeCells count="15">
    <mergeCell ref="A1:Q1"/>
    <mergeCell ref="A2:Q2"/>
    <mergeCell ref="D3:M3"/>
    <mergeCell ref="N3:P3"/>
    <mergeCell ref="D4:E4"/>
    <mergeCell ref="F4:G4"/>
    <mergeCell ref="H4:I4"/>
    <mergeCell ref="J4:K4"/>
    <mergeCell ref="L4:M4"/>
    <mergeCell ref="A3:A5"/>
    <mergeCell ref="C3:C5"/>
    <mergeCell ref="N4:N5"/>
    <mergeCell ref="O4:O5"/>
    <mergeCell ref="P4:P5"/>
    <mergeCell ref="Q3:Q5"/>
  </mergeCells>
  <phoneticPr fontId="5" type="noConversion"/>
  <printOptions horizontalCentered="1"/>
  <pageMargins left="0.31496062992126" right="0.31496062992126" top="0.74803149606299202" bottom="0.35433070866141703" header="0.31496062992126" footer="0.31496062992126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workbookViewId="0">
      <selection activeCell="Q6" sqref="Q6:Q26"/>
    </sheetView>
  </sheetViews>
  <sheetFormatPr defaultColWidth="9" defaultRowHeight="13.5" x14ac:dyDescent="0.15"/>
  <cols>
    <col min="1" max="2" width="5.875" style="2" customWidth="1"/>
    <col min="3" max="3" width="7.875" style="2" customWidth="1"/>
    <col min="4" max="4" width="6.125" style="2" customWidth="1"/>
    <col min="5" max="5" width="7.5" style="2" customWidth="1"/>
    <col min="6" max="6" width="4.375" style="2" customWidth="1"/>
    <col min="7" max="7" width="4" style="2" customWidth="1"/>
    <col min="8" max="9" width="7.625" style="2" customWidth="1"/>
    <col min="10" max="10" width="9.875" style="2" customWidth="1"/>
    <col min="11" max="11" width="12" style="2" customWidth="1"/>
    <col min="12" max="13" width="5.375" style="2" customWidth="1"/>
    <col min="14" max="14" width="13.125" style="2" customWidth="1"/>
    <col min="15" max="15" width="13.625" style="2" customWidth="1"/>
    <col min="16" max="16" width="11.5" style="2" customWidth="1"/>
    <col min="17" max="17" width="25.125" style="3" customWidth="1"/>
    <col min="18" max="16384" width="9" style="2"/>
  </cols>
  <sheetData>
    <row r="1" spans="1:17" ht="37.5" customHeight="1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27" customHeight="1" x14ac:dyDescent="0.1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ht="18.75" x14ac:dyDescent="0.15">
      <c r="A3" s="18" t="s">
        <v>2</v>
      </c>
      <c r="B3" s="4"/>
      <c r="C3" s="18" t="s">
        <v>3</v>
      </c>
      <c r="D3" s="17" t="s">
        <v>4</v>
      </c>
      <c r="E3" s="17"/>
      <c r="F3" s="17"/>
      <c r="G3" s="17"/>
      <c r="H3" s="17"/>
      <c r="I3" s="17"/>
      <c r="J3" s="17"/>
      <c r="K3" s="17"/>
      <c r="L3" s="17"/>
      <c r="M3" s="17"/>
      <c r="N3" s="17" t="s">
        <v>5</v>
      </c>
      <c r="O3" s="17"/>
      <c r="P3" s="17"/>
      <c r="Q3" s="17" t="s">
        <v>6</v>
      </c>
    </row>
    <row r="4" spans="1:17" ht="18.75" x14ac:dyDescent="0.15">
      <c r="A4" s="18"/>
      <c r="B4" s="4"/>
      <c r="C4" s="18"/>
      <c r="D4" s="17" t="s">
        <v>7</v>
      </c>
      <c r="E4" s="17"/>
      <c r="F4" s="17" t="s">
        <v>8</v>
      </c>
      <c r="G4" s="17"/>
      <c r="H4" s="17" t="s">
        <v>9</v>
      </c>
      <c r="I4" s="17"/>
      <c r="J4" s="17" t="s">
        <v>10</v>
      </c>
      <c r="K4" s="17"/>
      <c r="L4" s="17" t="s">
        <v>11</v>
      </c>
      <c r="M4" s="17"/>
      <c r="N4" s="17" t="s">
        <v>12</v>
      </c>
      <c r="O4" s="17" t="s">
        <v>13</v>
      </c>
      <c r="P4" s="18" t="s">
        <v>14</v>
      </c>
      <c r="Q4" s="17"/>
    </row>
    <row r="5" spans="1:17" ht="37.5" x14ac:dyDescent="0.15">
      <c r="A5" s="18"/>
      <c r="B5" s="4"/>
      <c r="C5" s="18"/>
      <c r="D5" s="5" t="s">
        <v>15</v>
      </c>
      <c r="E5" s="5" t="s">
        <v>16</v>
      </c>
      <c r="F5" s="4" t="s">
        <v>15</v>
      </c>
      <c r="G5" s="4" t="s">
        <v>16</v>
      </c>
      <c r="H5" s="5" t="s">
        <v>15</v>
      </c>
      <c r="I5" s="5" t="s">
        <v>16</v>
      </c>
      <c r="J5" s="5" t="s">
        <v>15</v>
      </c>
      <c r="K5" s="5" t="s">
        <v>16</v>
      </c>
      <c r="L5" s="5" t="s">
        <v>15</v>
      </c>
      <c r="M5" s="5" t="s">
        <v>16</v>
      </c>
      <c r="N5" s="17"/>
      <c r="O5" s="17"/>
      <c r="P5" s="18"/>
      <c r="Q5" s="17"/>
    </row>
    <row r="6" spans="1:17" ht="26.1" customHeight="1" x14ac:dyDescent="0.15">
      <c r="A6" s="5">
        <v>2</v>
      </c>
      <c r="B6" s="5">
        <v>1</v>
      </c>
      <c r="C6" s="10" t="s">
        <v>76</v>
      </c>
      <c r="D6" s="5">
        <v>10</v>
      </c>
      <c r="E6" s="5">
        <f>D6*20</f>
        <v>200</v>
      </c>
      <c r="F6" s="5"/>
      <c r="G6" s="5"/>
      <c r="H6" s="5"/>
      <c r="I6" s="5"/>
      <c r="J6" s="5">
        <v>35</v>
      </c>
      <c r="K6" s="5">
        <f t="shared" ref="K6:K17" si="0">J6*15</f>
        <v>525</v>
      </c>
      <c r="L6" s="5"/>
      <c r="M6" s="5"/>
      <c r="N6" s="5">
        <f t="shared" ref="N6:N17" si="1">K6+I6+E6</f>
        <v>725</v>
      </c>
      <c r="O6" s="5">
        <f t="shared" ref="O6:O17" si="2">N6*60%</f>
        <v>435</v>
      </c>
      <c r="P6" s="5">
        <f t="shared" ref="P6:P17" si="3">N6*40%</f>
        <v>290</v>
      </c>
      <c r="Q6" s="13"/>
    </row>
    <row r="7" spans="1:17" ht="26.1" customHeight="1" x14ac:dyDescent="0.15">
      <c r="A7" s="5">
        <v>7</v>
      </c>
      <c r="B7" s="5">
        <v>2</v>
      </c>
      <c r="C7" s="10" t="s">
        <v>77</v>
      </c>
      <c r="D7" s="5">
        <v>49</v>
      </c>
      <c r="E7" s="5">
        <f>D7*20</f>
        <v>980</v>
      </c>
      <c r="F7" s="5"/>
      <c r="G7" s="5"/>
      <c r="H7" s="5">
        <v>153</v>
      </c>
      <c r="I7" s="5">
        <f t="shared" ref="I7:I12" si="4">H7*5</f>
        <v>765</v>
      </c>
      <c r="J7" s="5">
        <v>53</v>
      </c>
      <c r="K7" s="5">
        <f>J7*15*60%</f>
        <v>477</v>
      </c>
      <c r="L7" s="5"/>
      <c r="M7" s="5"/>
      <c r="N7" s="5">
        <f t="shared" si="1"/>
        <v>2222</v>
      </c>
      <c r="O7" s="5">
        <f t="shared" si="2"/>
        <v>1333.2</v>
      </c>
      <c r="P7" s="5">
        <f t="shared" si="3"/>
        <v>888.80000000000007</v>
      </c>
      <c r="Q7" s="13"/>
    </row>
    <row r="8" spans="1:17" ht="26.1" customHeight="1" x14ac:dyDescent="0.15">
      <c r="A8" s="5">
        <v>8</v>
      </c>
      <c r="B8" s="5">
        <v>3</v>
      </c>
      <c r="C8" s="10" t="s">
        <v>78</v>
      </c>
      <c r="D8" s="5"/>
      <c r="E8" s="5"/>
      <c r="F8" s="5"/>
      <c r="G8" s="5"/>
      <c r="H8" s="5"/>
      <c r="I8" s="5"/>
      <c r="J8" s="5">
        <v>53</v>
      </c>
      <c r="K8" s="5">
        <f>J8*15*60%</f>
        <v>477</v>
      </c>
      <c r="L8" s="5"/>
      <c r="M8" s="5"/>
      <c r="N8" s="5">
        <f t="shared" si="1"/>
        <v>477</v>
      </c>
      <c r="O8" s="5">
        <f t="shared" si="2"/>
        <v>286.2</v>
      </c>
      <c r="P8" s="5">
        <f t="shared" si="3"/>
        <v>190.8</v>
      </c>
      <c r="Q8" s="13"/>
    </row>
    <row r="9" spans="1:17" ht="26.1" customHeight="1" x14ac:dyDescent="0.15">
      <c r="A9" s="5">
        <v>9</v>
      </c>
      <c r="B9" s="5">
        <v>4</v>
      </c>
      <c r="C9" s="10" t="s">
        <v>79</v>
      </c>
      <c r="D9" s="5"/>
      <c r="E9" s="5"/>
      <c r="F9" s="5"/>
      <c r="G9" s="5"/>
      <c r="H9" s="5"/>
      <c r="I9" s="5"/>
      <c r="J9" s="5">
        <v>49</v>
      </c>
      <c r="K9" s="5">
        <f t="shared" si="0"/>
        <v>735</v>
      </c>
      <c r="L9" s="5"/>
      <c r="M9" s="5"/>
      <c r="N9" s="5">
        <f t="shared" si="1"/>
        <v>735</v>
      </c>
      <c r="O9" s="5">
        <f t="shared" si="2"/>
        <v>441</v>
      </c>
      <c r="P9" s="5">
        <f t="shared" si="3"/>
        <v>294</v>
      </c>
      <c r="Q9" s="13"/>
    </row>
    <row r="10" spans="1:17" ht="26.1" customHeight="1" x14ac:dyDescent="0.15">
      <c r="A10" s="5">
        <v>12</v>
      </c>
      <c r="B10" s="5">
        <v>5</v>
      </c>
      <c r="C10" s="10" t="s">
        <v>80</v>
      </c>
      <c r="D10" s="5"/>
      <c r="E10" s="5"/>
      <c r="F10" s="5"/>
      <c r="G10" s="5"/>
      <c r="H10" s="5">
        <v>87</v>
      </c>
      <c r="I10" s="5">
        <f t="shared" si="4"/>
        <v>435</v>
      </c>
      <c r="J10" s="5">
        <v>21</v>
      </c>
      <c r="K10" s="5">
        <f t="shared" si="0"/>
        <v>315</v>
      </c>
      <c r="L10" s="5"/>
      <c r="M10" s="5"/>
      <c r="N10" s="5">
        <f t="shared" si="1"/>
        <v>750</v>
      </c>
      <c r="O10" s="5">
        <f t="shared" si="2"/>
        <v>450</v>
      </c>
      <c r="P10" s="5">
        <f t="shared" si="3"/>
        <v>300</v>
      </c>
      <c r="Q10" s="13"/>
    </row>
    <row r="11" spans="1:17" ht="26.1" customHeight="1" x14ac:dyDescent="0.15">
      <c r="A11" s="5">
        <v>13</v>
      </c>
      <c r="B11" s="5">
        <v>6</v>
      </c>
      <c r="C11" s="10" t="s">
        <v>81</v>
      </c>
      <c r="D11" s="5"/>
      <c r="E11" s="5"/>
      <c r="F11" s="5"/>
      <c r="G11" s="5"/>
      <c r="H11" s="5">
        <v>36</v>
      </c>
      <c r="I11" s="5">
        <f t="shared" si="4"/>
        <v>180</v>
      </c>
      <c r="J11" s="5">
        <v>14</v>
      </c>
      <c r="K11" s="5">
        <f t="shared" si="0"/>
        <v>210</v>
      </c>
      <c r="L11" s="5"/>
      <c r="M11" s="5"/>
      <c r="N11" s="5">
        <f t="shared" si="1"/>
        <v>390</v>
      </c>
      <c r="O11" s="5">
        <f t="shared" si="2"/>
        <v>234</v>
      </c>
      <c r="P11" s="5">
        <f t="shared" si="3"/>
        <v>156</v>
      </c>
      <c r="Q11" s="13"/>
    </row>
    <row r="12" spans="1:17" ht="26.1" customHeight="1" x14ac:dyDescent="0.15">
      <c r="A12" s="5">
        <v>14</v>
      </c>
      <c r="B12" s="5">
        <v>7</v>
      </c>
      <c r="C12" s="10" t="s">
        <v>82</v>
      </c>
      <c r="D12" s="5"/>
      <c r="E12" s="5"/>
      <c r="F12" s="5"/>
      <c r="G12" s="5"/>
      <c r="H12" s="5">
        <v>198</v>
      </c>
      <c r="I12" s="5">
        <f t="shared" si="4"/>
        <v>990</v>
      </c>
      <c r="J12" s="5">
        <v>46</v>
      </c>
      <c r="K12" s="5">
        <f t="shared" si="0"/>
        <v>690</v>
      </c>
      <c r="L12" s="5"/>
      <c r="M12" s="5"/>
      <c r="N12" s="5">
        <f t="shared" si="1"/>
        <v>1680</v>
      </c>
      <c r="O12" s="5">
        <f t="shared" si="2"/>
        <v>1008</v>
      </c>
      <c r="P12" s="5">
        <f t="shared" si="3"/>
        <v>672</v>
      </c>
      <c r="Q12" s="13"/>
    </row>
    <row r="13" spans="1:17" ht="26.1" customHeight="1" x14ac:dyDescent="0.15">
      <c r="A13" s="5">
        <v>15</v>
      </c>
      <c r="B13" s="5">
        <v>8</v>
      </c>
      <c r="C13" s="10" t="s">
        <v>83</v>
      </c>
      <c r="D13" s="5">
        <v>30</v>
      </c>
      <c r="E13" s="5">
        <f>D13*20</f>
        <v>600</v>
      </c>
      <c r="F13" s="5"/>
      <c r="G13" s="5"/>
      <c r="H13" s="5">
        <v>380</v>
      </c>
      <c r="I13" s="5">
        <f>H13*5*60%</f>
        <v>1140</v>
      </c>
      <c r="J13" s="5">
        <v>42</v>
      </c>
      <c r="K13" s="5">
        <f t="shared" si="0"/>
        <v>630</v>
      </c>
      <c r="L13" s="5"/>
      <c r="M13" s="5"/>
      <c r="N13" s="5">
        <f t="shared" si="1"/>
        <v>2370</v>
      </c>
      <c r="O13" s="5">
        <f t="shared" si="2"/>
        <v>1422</v>
      </c>
      <c r="P13" s="5">
        <f t="shared" si="3"/>
        <v>948</v>
      </c>
      <c r="Q13" s="13"/>
    </row>
    <row r="14" spans="1:17" ht="26.1" customHeight="1" x14ac:dyDescent="0.15">
      <c r="A14" s="5">
        <v>16</v>
      </c>
      <c r="B14" s="5">
        <v>9</v>
      </c>
      <c r="C14" s="10" t="s">
        <v>84</v>
      </c>
      <c r="D14" s="5"/>
      <c r="E14" s="5"/>
      <c r="F14" s="5"/>
      <c r="G14" s="5"/>
      <c r="H14" s="5"/>
      <c r="I14" s="5"/>
      <c r="J14" s="5">
        <v>36</v>
      </c>
      <c r="K14" s="5">
        <f t="shared" si="0"/>
        <v>540</v>
      </c>
      <c r="L14" s="5"/>
      <c r="M14" s="5"/>
      <c r="N14" s="5">
        <f t="shared" si="1"/>
        <v>540</v>
      </c>
      <c r="O14" s="5">
        <f t="shared" si="2"/>
        <v>324</v>
      </c>
      <c r="P14" s="5">
        <f t="shared" si="3"/>
        <v>216</v>
      </c>
      <c r="Q14" s="13"/>
    </row>
    <row r="15" spans="1:17" ht="26.1" customHeight="1" x14ac:dyDescent="0.15">
      <c r="A15" s="5">
        <v>21</v>
      </c>
      <c r="B15" s="5">
        <v>10</v>
      </c>
      <c r="C15" s="10" t="s">
        <v>85</v>
      </c>
      <c r="D15" s="5"/>
      <c r="E15" s="5"/>
      <c r="F15" s="5"/>
      <c r="G15" s="5"/>
      <c r="H15" s="5"/>
      <c r="I15" s="5"/>
      <c r="J15" s="5">
        <v>28</v>
      </c>
      <c r="K15" s="5">
        <f t="shared" si="0"/>
        <v>420</v>
      </c>
      <c r="L15" s="5"/>
      <c r="M15" s="5"/>
      <c r="N15" s="5">
        <f t="shared" si="1"/>
        <v>420</v>
      </c>
      <c r="O15" s="5">
        <f t="shared" si="2"/>
        <v>252</v>
      </c>
      <c r="P15" s="5">
        <f t="shared" si="3"/>
        <v>168</v>
      </c>
      <c r="Q15" s="13"/>
    </row>
    <row r="16" spans="1:17" ht="26.1" customHeight="1" x14ac:dyDescent="0.15">
      <c r="A16" s="5">
        <v>22</v>
      </c>
      <c r="B16" s="5">
        <v>11</v>
      </c>
      <c r="C16" s="10" t="s">
        <v>86</v>
      </c>
      <c r="D16" s="5"/>
      <c r="E16" s="5"/>
      <c r="F16" s="5"/>
      <c r="G16" s="5"/>
      <c r="H16" s="5">
        <v>56</v>
      </c>
      <c r="I16" s="5">
        <f>H16*5</f>
        <v>280</v>
      </c>
      <c r="J16" s="5">
        <v>16</v>
      </c>
      <c r="K16" s="5">
        <f t="shared" si="0"/>
        <v>240</v>
      </c>
      <c r="L16" s="5"/>
      <c r="M16" s="5"/>
      <c r="N16" s="5">
        <f t="shared" si="1"/>
        <v>520</v>
      </c>
      <c r="O16" s="5">
        <f t="shared" si="2"/>
        <v>312</v>
      </c>
      <c r="P16" s="5">
        <f t="shared" si="3"/>
        <v>208</v>
      </c>
      <c r="Q16" s="13"/>
    </row>
    <row r="17" spans="1:17" ht="26.1" customHeight="1" x14ac:dyDescent="0.15">
      <c r="A17" s="5">
        <v>51</v>
      </c>
      <c r="B17" s="5">
        <v>12</v>
      </c>
      <c r="C17" s="10" t="s">
        <v>87</v>
      </c>
      <c r="D17" s="5"/>
      <c r="E17" s="5"/>
      <c r="F17" s="5"/>
      <c r="G17" s="5"/>
      <c r="H17" s="5"/>
      <c r="I17" s="5"/>
      <c r="J17" s="5">
        <v>40</v>
      </c>
      <c r="K17" s="5">
        <f t="shared" si="0"/>
        <v>600</v>
      </c>
      <c r="L17" s="5"/>
      <c r="M17" s="5"/>
      <c r="N17" s="5">
        <f t="shared" si="1"/>
        <v>600</v>
      </c>
      <c r="O17" s="5">
        <f t="shared" si="2"/>
        <v>360</v>
      </c>
      <c r="P17" s="5">
        <f t="shared" si="3"/>
        <v>240</v>
      </c>
      <c r="Q17" s="13"/>
    </row>
    <row r="18" spans="1:17" ht="26.1" customHeight="1" x14ac:dyDescent="0.15">
      <c r="A18" s="5">
        <v>77</v>
      </c>
      <c r="B18" s="5">
        <v>13</v>
      </c>
      <c r="C18" s="10" t="s">
        <v>88</v>
      </c>
      <c r="D18" s="5">
        <v>18</v>
      </c>
      <c r="E18" s="5">
        <f t="shared" ref="E18" si="5">D18*20</f>
        <v>360</v>
      </c>
      <c r="F18" s="5"/>
      <c r="G18" s="5"/>
      <c r="H18" s="5">
        <v>168</v>
      </c>
      <c r="I18" s="5">
        <f t="shared" ref="I18:I21" si="6">H18*5</f>
        <v>840</v>
      </c>
      <c r="J18" s="5">
        <v>38</v>
      </c>
      <c r="K18" s="5">
        <f t="shared" ref="K18:K21" si="7">J18*15</f>
        <v>570</v>
      </c>
      <c r="L18" s="5"/>
      <c r="M18" s="5"/>
      <c r="N18" s="5">
        <f t="shared" ref="N18:N21" si="8">K18+I18+E18</f>
        <v>1770</v>
      </c>
      <c r="O18" s="5">
        <f t="shared" ref="O18:O21" si="9">N18*60%</f>
        <v>1062</v>
      </c>
      <c r="P18" s="5">
        <f t="shared" ref="P18:P21" si="10">N18*40%</f>
        <v>708</v>
      </c>
      <c r="Q18" s="13"/>
    </row>
    <row r="19" spans="1:17" ht="26.1" customHeight="1" x14ac:dyDescent="0.15">
      <c r="A19" s="5">
        <v>78</v>
      </c>
      <c r="B19" s="5">
        <v>14</v>
      </c>
      <c r="C19" s="10" t="s">
        <v>89</v>
      </c>
      <c r="D19" s="5"/>
      <c r="E19" s="5"/>
      <c r="F19" s="5"/>
      <c r="G19" s="5"/>
      <c r="H19" s="5">
        <v>183</v>
      </c>
      <c r="I19" s="5">
        <f t="shared" si="6"/>
        <v>915</v>
      </c>
      <c r="J19" s="5">
        <v>9</v>
      </c>
      <c r="K19" s="5">
        <f t="shared" si="7"/>
        <v>135</v>
      </c>
      <c r="L19" s="5"/>
      <c r="M19" s="5"/>
      <c r="N19" s="5">
        <f t="shared" si="8"/>
        <v>1050</v>
      </c>
      <c r="O19" s="5">
        <f t="shared" si="9"/>
        <v>630</v>
      </c>
      <c r="P19" s="5">
        <f t="shared" si="10"/>
        <v>420</v>
      </c>
      <c r="Q19" s="13"/>
    </row>
    <row r="20" spans="1:17" ht="26.1" customHeight="1" x14ac:dyDescent="0.15">
      <c r="A20" s="5">
        <v>79</v>
      </c>
      <c r="B20" s="5">
        <v>15</v>
      </c>
      <c r="C20" s="10" t="s">
        <v>90</v>
      </c>
      <c r="D20" s="5"/>
      <c r="E20" s="5"/>
      <c r="F20" s="5"/>
      <c r="G20" s="5"/>
      <c r="H20" s="5">
        <v>24</v>
      </c>
      <c r="I20" s="5">
        <f t="shared" si="6"/>
        <v>120</v>
      </c>
      <c r="J20" s="5"/>
      <c r="K20" s="5"/>
      <c r="L20" s="5"/>
      <c r="M20" s="5"/>
      <c r="N20" s="5">
        <f t="shared" si="8"/>
        <v>120</v>
      </c>
      <c r="O20" s="5">
        <f t="shared" si="9"/>
        <v>72</v>
      </c>
      <c r="P20" s="5">
        <f t="shared" si="10"/>
        <v>48</v>
      </c>
      <c r="Q20" s="13"/>
    </row>
    <row r="21" spans="1:17" ht="26.1" customHeight="1" x14ac:dyDescent="0.15">
      <c r="A21" s="5">
        <v>81</v>
      </c>
      <c r="B21" s="5">
        <v>16</v>
      </c>
      <c r="C21" s="10" t="s">
        <v>91</v>
      </c>
      <c r="D21" s="5">
        <v>10</v>
      </c>
      <c r="E21" s="5">
        <f>D21*20</f>
        <v>200</v>
      </c>
      <c r="F21" s="5"/>
      <c r="G21" s="5"/>
      <c r="H21" s="5">
        <v>85</v>
      </c>
      <c r="I21" s="5">
        <f t="shared" si="6"/>
        <v>425</v>
      </c>
      <c r="J21" s="5">
        <v>42</v>
      </c>
      <c r="K21" s="5">
        <f t="shared" si="7"/>
        <v>630</v>
      </c>
      <c r="L21" s="5"/>
      <c r="M21" s="5"/>
      <c r="N21" s="5">
        <f t="shared" si="8"/>
        <v>1255</v>
      </c>
      <c r="O21" s="5">
        <f t="shared" si="9"/>
        <v>753</v>
      </c>
      <c r="P21" s="5">
        <f t="shared" si="10"/>
        <v>502</v>
      </c>
      <c r="Q21" s="13"/>
    </row>
    <row r="22" spans="1:17" ht="26.1" customHeight="1" x14ac:dyDescent="0.15">
      <c r="A22" s="5">
        <v>138</v>
      </c>
      <c r="B22" s="5">
        <v>17</v>
      </c>
      <c r="C22" s="10" t="s">
        <v>92</v>
      </c>
      <c r="D22" s="5">
        <v>40</v>
      </c>
      <c r="E22" s="5">
        <f t="shared" ref="E22" si="11">D22*20</f>
        <v>800</v>
      </c>
      <c r="F22" s="5"/>
      <c r="G22" s="5"/>
      <c r="H22" s="5"/>
      <c r="I22" s="5"/>
      <c r="J22" s="5">
        <v>49</v>
      </c>
      <c r="K22" s="5">
        <f t="shared" ref="K22:K25" si="12">J22*15</f>
        <v>735</v>
      </c>
      <c r="L22" s="5"/>
      <c r="M22" s="5"/>
      <c r="N22" s="5">
        <f t="shared" ref="N22:N26" si="13">K22+I22+E22</f>
        <v>1535</v>
      </c>
      <c r="O22" s="5">
        <f t="shared" ref="O22:O26" si="14">N22*60%</f>
        <v>921</v>
      </c>
      <c r="P22" s="5">
        <f t="shared" ref="P22:P26" si="15">N22*40%</f>
        <v>614</v>
      </c>
      <c r="Q22" s="13"/>
    </row>
    <row r="23" spans="1:17" ht="26.1" customHeight="1" x14ac:dyDescent="0.15">
      <c r="A23" s="5">
        <v>139</v>
      </c>
      <c r="B23" s="5">
        <v>18</v>
      </c>
      <c r="C23" s="10" t="s">
        <v>93</v>
      </c>
      <c r="D23" s="5"/>
      <c r="E23" s="5"/>
      <c r="F23" s="5"/>
      <c r="G23" s="5"/>
      <c r="H23" s="5"/>
      <c r="I23" s="5"/>
      <c r="J23" s="5">
        <v>38</v>
      </c>
      <c r="K23" s="5">
        <f t="shared" si="12"/>
        <v>570</v>
      </c>
      <c r="L23" s="5"/>
      <c r="M23" s="5"/>
      <c r="N23" s="5">
        <f t="shared" si="13"/>
        <v>570</v>
      </c>
      <c r="O23" s="5">
        <f t="shared" si="14"/>
        <v>342</v>
      </c>
      <c r="P23" s="5">
        <f t="shared" si="15"/>
        <v>228</v>
      </c>
      <c r="Q23" s="13"/>
    </row>
    <row r="24" spans="1:17" ht="26.1" customHeight="1" x14ac:dyDescent="0.15">
      <c r="A24" s="5">
        <v>145</v>
      </c>
      <c r="B24" s="5">
        <v>19</v>
      </c>
      <c r="C24" s="10" t="s">
        <v>94</v>
      </c>
      <c r="D24" s="5"/>
      <c r="E24" s="5"/>
      <c r="F24" s="5"/>
      <c r="G24" s="5"/>
      <c r="H24" s="5"/>
      <c r="I24" s="5"/>
      <c r="J24" s="5">
        <v>32</v>
      </c>
      <c r="K24" s="5">
        <f t="shared" si="12"/>
        <v>480</v>
      </c>
      <c r="L24" s="5"/>
      <c r="M24" s="5"/>
      <c r="N24" s="5">
        <f t="shared" si="13"/>
        <v>480</v>
      </c>
      <c r="O24" s="5">
        <f t="shared" si="14"/>
        <v>288</v>
      </c>
      <c r="P24" s="5">
        <f t="shared" si="15"/>
        <v>192</v>
      </c>
      <c r="Q24" s="13"/>
    </row>
    <row r="25" spans="1:17" ht="26.1" customHeight="1" x14ac:dyDescent="0.15">
      <c r="A25" s="5">
        <v>149</v>
      </c>
      <c r="B25" s="5">
        <v>20</v>
      </c>
      <c r="C25" s="10" t="s">
        <v>95</v>
      </c>
      <c r="D25" s="5"/>
      <c r="E25" s="5"/>
      <c r="F25" s="5"/>
      <c r="G25" s="5"/>
      <c r="H25" s="5"/>
      <c r="I25" s="5"/>
      <c r="J25" s="5">
        <v>20</v>
      </c>
      <c r="K25" s="5">
        <f t="shared" si="12"/>
        <v>300</v>
      </c>
      <c r="L25" s="5"/>
      <c r="M25" s="5"/>
      <c r="N25" s="5">
        <f t="shared" si="13"/>
        <v>300</v>
      </c>
      <c r="O25" s="5">
        <f t="shared" si="14"/>
        <v>180</v>
      </c>
      <c r="P25" s="5">
        <f t="shared" si="15"/>
        <v>120</v>
      </c>
      <c r="Q25" s="13"/>
    </row>
    <row r="26" spans="1:17" ht="26.1" customHeight="1" x14ac:dyDescent="0.15">
      <c r="A26" s="5">
        <v>192</v>
      </c>
      <c r="B26" s="5">
        <v>21</v>
      </c>
      <c r="C26" s="10" t="s">
        <v>96</v>
      </c>
      <c r="D26" s="5">
        <v>10</v>
      </c>
      <c r="E26" s="5">
        <f t="shared" ref="E26" si="16">D26*20</f>
        <v>200</v>
      </c>
      <c r="F26" s="5"/>
      <c r="G26" s="5"/>
      <c r="H26" s="5"/>
      <c r="I26" s="5"/>
      <c r="J26" s="5"/>
      <c r="K26" s="5"/>
      <c r="L26" s="5"/>
      <c r="M26" s="5"/>
      <c r="N26" s="5">
        <f t="shared" si="13"/>
        <v>200</v>
      </c>
      <c r="O26" s="5">
        <f t="shared" si="14"/>
        <v>120</v>
      </c>
      <c r="P26" s="5">
        <f t="shared" si="15"/>
        <v>80</v>
      </c>
      <c r="Q26" s="13"/>
    </row>
    <row r="27" spans="1:17" ht="30" customHeight="1" x14ac:dyDescent="0.15">
      <c r="A27" s="5">
        <v>195</v>
      </c>
      <c r="B27" s="5">
        <v>22</v>
      </c>
      <c r="C27" s="5" t="s">
        <v>12</v>
      </c>
      <c r="D27" s="5">
        <f>SUM(D6:D26)</f>
        <v>167</v>
      </c>
      <c r="E27" s="5">
        <f>SUM(E6:E26)</f>
        <v>3340</v>
      </c>
      <c r="F27" s="5"/>
      <c r="G27" s="5"/>
      <c r="H27" s="5">
        <f>SUM(H6:H26)</f>
        <v>1370</v>
      </c>
      <c r="I27" s="5">
        <f>SUM(I6:I26)</f>
        <v>6090</v>
      </c>
      <c r="J27" s="11">
        <f>SUM(J6:J26)</f>
        <v>661</v>
      </c>
      <c r="K27" s="11">
        <f>SUM(K6:K26)</f>
        <v>9279</v>
      </c>
      <c r="L27" s="5"/>
      <c r="M27" s="5"/>
      <c r="N27" s="11">
        <f>SUM(N6:N26)</f>
        <v>18709</v>
      </c>
      <c r="O27" s="11">
        <f>SUM(O6:O26)</f>
        <v>11225.4</v>
      </c>
      <c r="P27" s="11">
        <f>SUM(P6:P26)</f>
        <v>7483.6</v>
      </c>
      <c r="Q27" s="13"/>
    </row>
  </sheetData>
  <mergeCells count="15">
    <mergeCell ref="A1:Q1"/>
    <mergeCell ref="A2:Q2"/>
    <mergeCell ref="D3:M3"/>
    <mergeCell ref="N3:P3"/>
    <mergeCell ref="D4:E4"/>
    <mergeCell ref="F4:G4"/>
    <mergeCell ref="H4:I4"/>
    <mergeCell ref="J4:K4"/>
    <mergeCell ref="L4:M4"/>
    <mergeCell ref="A3:A5"/>
    <mergeCell ref="C3:C5"/>
    <mergeCell ref="N4:N5"/>
    <mergeCell ref="O4:O5"/>
    <mergeCell ref="P4:P5"/>
    <mergeCell ref="Q3:Q5"/>
  </mergeCells>
  <phoneticPr fontId="5" type="noConversion"/>
  <printOptions horizontalCentered="1"/>
  <pageMargins left="0.31496062992126" right="0.31496062992126" top="0.74803149606299202" bottom="0.35433070866141703" header="0.31496062992126" footer="0.31496062992126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workbookViewId="0">
      <selection activeCell="Q6" sqref="Q6:Q26"/>
    </sheetView>
  </sheetViews>
  <sheetFormatPr defaultColWidth="9" defaultRowHeight="13.5" x14ac:dyDescent="0.15"/>
  <cols>
    <col min="1" max="2" width="5.875" style="2" customWidth="1"/>
    <col min="3" max="3" width="7.875" style="2" customWidth="1"/>
    <col min="4" max="4" width="6.125" style="2" customWidth="1"/>
    <col min="5" max="5" width="7.5" style="2" customWidth="1"/>
    <col min="6" max="6" width="4.375" style="2" customWidth="1"/>
    <col min="7" max="7" width="4" style="2" customWidth="1"/>
    <col min="8" max="9" width="7.625" style="2" customWidth="1"/>
    <col min="10" max="10" width="9.875" style="2" customWidth="1"/>
    <col min="11" max="11" width="12" style="2" customWidth="1"/>
    <col min="12" max="13" width="5.375" style="2" customWidth="1"/>
    <col min="14" max="14" width="13.125" style="2" customWidth="1"/>
    <col min="15" max="15" width="13.625" style="2" customWidth="1"/>
    <col min="16" max="16" width="11.5" style="2" customWidth="1"/>
    <col min="17" max="17" width="25.125" style="3" customWidth="1"/>
    <col min="18" max="16384" width="9" style="2"/>
  </cols>
  <sheetData>
    <row r="1" spans="1:17" ht="37.5" customHeight="1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27" customHeight="1" x14ac:dyDescent="0.1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ht="18.75" x14ac:dyDescent="0.15">
      <c r="A3" s="18" t="s">
        <v>2</v>
      </c>
      <c r="B3" s="4"/>
      <c r="C3" s="18" t="s">
        <v>3</v>
      </c>
      <c r="D3" s="17" t="s">
        <v>4</v>
      </c>
      <c r="E3" s="17"/>
      <c r="F3" s="17"/>
      <c r="G3" s="17"/>
      <c r="H3" s="17"/>
      <c r="I3" s="17"/>
      <c r="J3" s="17"/>
      <c r="K3" s="17"/>
      <c r="L3" s="17"/>
      <c r="M3" s="17"/>
      <c r="N3" s="17" t="s">
        <v>5</v>
      </c>
      <c r="O3" s="17"/>
      <c r="P3" s="17"/>
      <c r="Q3" s="17" t="s">
        <v>6</v>
      </c>
    </row>
    <row r="4" spans="1:17" ht="18.75" x14ac:dyDescent="0.15">
      <c r="A4" s="18"/>
      <c r="B4" s="4"/>
      <c r="C4" s="18"/>
      <c r="D4" s="17" t="s">
        <v>7</v>
      </c>
      <c r="E4" s="17"/>
      <c r="F4" s="17" t="s">
        <v>8</v>
      </c>
      <c r="G4" s="17"/>
      <c r="H4" s="17" t="s">
        <v>9</v>
      </c>
      <c r="I4" s="17"/>
      <c r="J4" s="17" t="s">
        <v>10</v>
      </c>
      <c r="K4" s="17"/>
      <c r="L4" s="17" t="s">
        <v>11</v>
      </c>
      <c r="M4" s="17"/>
      <c r="N4" s="17" t="s">
        <v>12</v>
      </c>
      <c r="O4" s="17" t="s">
        <v>13</v>
      </c>
      <c r="P4" s="18" t="s">
        <v>14</v>
      </c>
      <c r="Q4" s="17"/>
    </row>
    <row r="5" spans="1:17" ht="37.5" x14ac:dyDescent="0.15">
      <c r="A5" s="18"/>
      <c r="B5" s="4"/>
      <c r="C5" s="18"/>
      <c r="D5" s="5" t="s">
        <v>15</v>
      </c>
      <c r="E5" s="5" t="s">
        <v>16</v>
      </c>
      <c r="F5" s="4" t="s">
        <v>15</v>
      </c>
      <c r="G5" s="4" t="s">
        <v>16</v>
      </c>
      <c r="H5" s="5" t="s">
        <v>15</v>
      </c>
      <c r="I5" s="5" t="s">
        <v>16</v>
      </c>
      <c r="J5" s="5" t="s">
        <v>15</v>
      </c>
      <c r="K5" s="5" t="s">
        <v>16</v>
      </c>
      <c r="L5" s="5" t="s">
        <v>15</v>
      </c>
      <c r="M5" s="5" t="s">
        <v>16</v>
      </c>
      <c r="N5" s="17"/>
      <c r="O5" s="17"/>
      <c r="P5" s="18"/>
      <c r="Q5" s="17"/>
    </row>
    <row r="6" spans="1:17" ht="26.1" customHeight="1" x14ac:dyDescent="0.15">
      <c r="A6" s="5">
        <v>73</v>
      </c>
      <c r="B6" s="5">
        <v>1</v>
      </c>
      <c r="C6" s="10" t="s">
        <v>97</v>
      </c>
      <c r="D6" s="5"/>
      <c r="E6" s="5"/>
      <c r="F6" s="5"/>
      <c r="G6" s="5"/>
      <c r="H6" s="5">
        <v>72</v>
      </c>
      <c r="I6" s="5">
        <f t="shared" ref="I6:I7" si="0">H6*5</f>
        <v>360</v>
      </c>
      <c r="J6" s="5"/>
      <c r="K6" s="5"/>
      <c r="L6" s="5"/>
      <c r="M6" s="5"/>
      <c r="N6" s="5">
        <f t="shared" ref="N6:N24" si="1">K6+I6+E6</f>
        <v>360</v>
      </c>
      <c r="O6" s="5">
        <f t="shared" ref="O6:O24" si="2">N6*60%</f>
        <v>216</v>
      </c>
      <c r="P6" s="5">
        <f t="shared" ref="P6:P24" si="3">N6*40%</f>
        <v>144</v>
      </c>
      <c r="Q6" s="13"/>
    </row>
    <row r="7" spans="1:17" ht="26.1" customHeight="1" x14ac:dyDescent="0.15">
      <c r="A7" s="5">
        <v>76</v>
      </c>
      <c r="B7" s="5">
        <v>2</v>
      </c>
      <c r="C7" s="10" t="s">
        <v>98</v>
      </c>
      <c r="D7" s="5">
        <v>20</v>
      </c>
      <c r="E7" s="5">
        <f t="shared" ref="E7" si="4">D7*20</f>
        <v>400</v>
      </c>
      <c r="F7" s="5"/>
      <c r="G7" s="5"/>
      <c r="H7" s="5">
        <v>126</v>
      </c>
      <c r="I7" s="5">
        <f t="shared" si="0"/>
        <v>630</v>
      </c>
      <c r="J7" s="5">
        <v>20</v>
      </c>
      <c r="K7" s="5">
        <f t="shared" ref="K7:K24" si="5">J7*15</f>
        <v>300</v>
      </c>
      <c r="L7" s="5"/>
      <c r="M7" s="5"/>
      <c r="N7" s="5">
        <f t="shared" si="1"/>
        <v>1330</v>
      </c>
      <c r="O7" s="5">
        <f t="shared" si="2"/>
        <v>798</v>
      </c>
      <c r="P7" s="5">
        <f t="shared" si="3"/>
        <v>532</v>
      </c>
      <c r="Q7" s="13"/>
    </row>
    <row r="8" spans="1:17" ht="26.1" customHeight="1" x14ac:dyDescent="0.15">
      <c r="A8" s="5">
        <v>104</v>
      </c>
      <c r="B8" s="5">
        <v>3</v>
      </c>
      <c r="C8" s="10" t="s">
        <v>99</v>
      </c>
      <c r="D8" s="5">
        <v>10</v>
      </c>
      <c r="E8" s="5">
        <f t="shared" ref="E8:E21" si="6">D8*20</f>
        <v>200</v>
      </c>
      <c r="F8" s="5"/>
      <c r="G8" s="5"/>
      <c r="H8" s="5"/>
      <c r="I8" s="5"/>
      <c r="J8" s="5">
        <v>20</v>
      </c>
      <c r="K8" s="5">
        <f t="shared" si="5"/>
        <v>300</v>
      </c>
      <c r="L8" s="5"/>
      <c r="M8" s="5"/>
      <c r="N8" s="5">
        <f t="shared" si="1"/>
        <v>500</v>
      </c>
      <c r="O8" s="5">
        <f t="shared" si="2"/>
        <v>300</v>
      </c>
      <c r="P8" s="5">
        <f t="shared" si="3"/>
        <v>200</v>
      </c>
      <c r="Q8" s="13"/>
    </row>
    <row r="9" spans="1:17" ht="26.1" customHeight="1" x14ac:dyDescent="0.15">
      <c r="A9" s="5">
        <v>105</v>
      </c>
      <c r="B9" s="5">
        <v>4</v>
      </c>
      <c r="C9" s="10" t="s">
        <v>100</v>
      </c>
      <c r="D9" s="5">
        <v>15</v>
      </c>
      <c r="E9" s="5">
        <f t="shared" si="6"/>
        <v>300</v>
      </c>
      <c r="F9" s="5"/>
      <c r="G9" s="5"/>
      <c r="H9" s="5"/>
      <c r="I9" s="5"/>
      <c r="J9" s="5">
        <v>48</v>
      </c>
      <c r="K9" s="5">
        <f t="shared" si="5"/>
        <v>720</v>
      </c>
      <c r="L9" s="5"/>
      <c r="M9" s="5"/>
      <c r="N9" s="5">
        <f t="shared" si="1"/>
        <v>1020</v>
      </c>
      <c r="O9" s="5">
        <f t="shared" si="2"/>
        <v>612</v>
      </c>
      <c r="P9" s="5">
        <f t="shared" si="3"/>
        <v>408</v>
      </c>
      <c r="Q9" s="13"/>
    </row>
    <row r="10" spans="1:17" ht="26.1" customHeight="1" x14ac:dyDescent="0.15">
      <c r="A10" s="5">
        <v>107</v>
      </c>
      <c r="B10" s="5">
        <v>5</v>
      </c>
      <c r="C10" s="10" t="s">
        <v>101</v>
      </c>
      <c r="D10" s="5"/>
      <c r="E10" s="5"/>
      <c r="F10" s="5"/>
      <c r="G10" s="5"/>
      <c r="H10" s="5"/>
      <c r="I10" s="5"/>
      <c r="J10" s="5">
        <v>13</v>
      </c>
      <c r="K10" s="5">
        <f t="shared" si="5"/>
        <v>195</v>
      </c>
      <c r="L10" s="5"/>
      <c r="M10" s="5"/>
      <c r="N10" s="5">
        <f t="shared" si="1"/>
        <v>195</v>
      </c>
      <c r="O10" s="5">
        <f t="shared" si="2"/>
        <v>117</v>
      </c>
      <c r="P10" s="5">
        <f t="shared" si="3"/>
        <v>78</v>
      </c>
      <c r="Q10" s="13"/>
    </row>
    <row r="11" spans="1:17" ht="26.1" customHeight="1" x14ac:dyDescent="0.15">
      <c r="A11" s="5">
        <v>108</v>
      </c>
      <c r="B11" s="5">
        <v>6</v>
      </c>
      <c r="C11" s="10" t="s">
        <v>102</v>
      </c>
      <c r="D11" s="5"/>
      <c r="E11" s="5"/>
      <c r="F11" s="5"/>
      <c r="G11" s="5"/>
      <c r="H11" s="5"/>
      <c r="I11" s="5"/>
      <c r="J11" s="5">
        <v>20</v>
      </c>
      <c r="K11" s="5">
        <f t="shared" si="5"/>
        <v>300</v>
      </c>
      <c r="L11" s="5"/>
      <c r="M11" s="5"/>
      <c r="N11" s="5">
        <f t="shared" si="1"/>
        <v>300</v>
      </c>
      <c r="O11" s="5">
        <f t="shared" si="2"/>
        <v>180</v>
      </c>
      <c r="P11" s="5">
        <f t="shared" si="3"/>
        <v>120</v>
      </c>
      <c r="Q11" s="13"/>
    </row>
    <row r="12" spans="1:17" ht="26.1" customHeight="1" x14ac:dyDescent="0.15">
      <c r="A12" s="5">
        <v>109</v>
      </c>
      <c r="B12" s="5">
        <v>7</v>
      </c>
      <c r="C12" s="10" t="s">
        <v>103</v>
      </c>
      <c r="D12" s="5">
        <v>22</v>
      </c>
      <c r="E12" s="5">
        <f t="shared" si="6"/>
        <v>440</v>
      </c>
      <c r="F12" s="5"/>
      <c r="G12" s="5"/>
      <c r="H12" s="5"/>
      <c r="I12" s="5"/>
      <c r="J12" s="5">
        <v>48</v>
      </c>
      <c r="K12" s="5">
        <f t="shared" si="5"/>
        <v>720</v>
      </c>
      <c r="L12" s="5"/>
      <c r="M12" s="5"/>
      <c r="N12" s="5">
        <f t="shared" si="1"/>
        <v>1160</v>
      </c>
      <c r="O12" s="5">
        <f t="shared" si="2"/>
        <v>696</v>
      </c>
      <c r="P12" s="5">
        <f t="shared" si="3"/>
        <v>464</v>
      </c>
      <c r="Q12" s="13"/>
    </row>
    <row r="13" spans="1:17" ht="26.1" customHeight="1" x14ac:dyDescent="0.15">
      <c r="A13" s="5">
        <v>110</v>
      </c>
      <c r="B13" s="5">
        <v>8</v>
      </c>
      <c r="C13" s="10" t="s">
        <v>104</v>
      </c>
      <c r="D13" s="5">
        <v>13</v>
      </c>
      <c r="E13" s="5">
        <f t="shared" si="6"/>
        <v>260</v>
      </c>
      <c r="F13" s="5"/>
      <c r="G13" s="5"/>
      <c r="H13" s="5"/>
      <c r="I13" s="5"/>
      <c r="J13" s="5">
        <v>25</v>
      </c>
      <c r="K13" s="5">
        <f t="shared" si="5"/>
        <v>375</v>
      </c>
      <c r="L13" s="5"/>
      <c r="M13" s="5"/>
      <c r="N13" s="5">
        <f t="shared" si="1"/>
        <v>635</v>
      </c>
      <c r="O13" s="5">
        <f t="shared" si="2"/>
        <v>381</v>
      </c>
      <c r="P13" s="5">
        <f t="shared" si="3"/>
        <v>254</v>
      </c>
      <c r="Q13" s="13"/>
    </row>
    <row r="14" spans="1:17" ht="26.1" customHeight="1" x14ac:dyDescent="0.15">
      <c r="A14" s="5">
        <v>111</v>
      </c>
      <c r="B14" s="5">
        <v>9</v>
      </c>
      <c r="C14" s="10" t="s">
        <v>105</v>
      </c>
      <c r="D14" s="5">
        <v>30</v>
      </c>
      <c r="E14" s="5">
        <f t="shared" si="6"/>
        <v>600</v>
      </c>
      <c r="F14" s="5"/>
      <c r="G14" s="5"/>
      <c r="H14" s="5"/>
      <c r="I14" s="5"/>
      <c r="J14" s="5">
        <v>40</v>
      </c>
      <c r="K14" s="5">
        <f t="shared" si="5"/>
        <v>600</v>
      </c>
      <c r="L14" s="5"/>
      <c r="M14" s="5"/>
      <c r="N14" s="5">
        <f t="shared" si="1"/>
        <v>1200</v>
      </c>
      <c r="O14" s="5">
        <f t="shared" si="2"/>
        <v>720</v>
      </c>
      <c r="P14" s="5">
        <f t="shared" si="3"/>
        <v>480</v>
      </c>
      <c r="Q14" s="13"/>
    </row>
    <row r="15" spans="1:17" ht="26.1" customHeight="1" x14ac:dyDescent="0.15">
      <c r="A15" s="5">
        <v>112</v>
      </c>
      <c r="B15" s="5">
        <v>10</v>
      </c>
      <c r="C15" s="10" t="s">
        <v>106</v>
      </c>
      <c r="D15" s="5">
        <v>5</v>
      </c>
      <c r="E15" s="5">
        <f t="shared" si="6"/>
        <v>100</v>
      </c>
      <c r="F15" s="5"/>
      <c r="G15" s="5"/>
      <c r="H15" s="5"/>
      <c r="I15" s="5"/>
      <c r="J15" s="5">
        <v>10</v>
      </c>
      <c r="K15" s="5">
        <f t="shared" si="5"/>
        <v>150</v>
      </c>
      <c r="L15" s="5"/>
      <c r="M15" s="5"/>
      <c r="N15" s="5">
        <f t="shared" si="1"/>
        <v>250</v>
      </c>
      <c r="O15" s="5">
        <f t="shared" si="2"/>
        <v>150</v>
      </c>
      <c r="P15" s="5">
        <f t="shared" si="3"/>
        <v>100</v>
      </c>
      <c r="Q15" s="13"/>
    </row>
    <row r="16" spans="1:17" ht="26.1" customHeight="1" x14ac:dyDescent="0.15">
      <c r="A16" s="5">
        <v>113</v>
      </c>
      <c r="B16" s="5">
        <v>11</v>
      </c>
      <c r="C16" s="10" t="s">
        <v>107</v>
      </c>
      <c r="D16" s="5"/>
      <c r="E16" s="5"/>
      <c r="F16" s="5"/>
      <c r="G16" s="5"/>
      <c r="H16" s="5"/>
      <c r="I16" s="5"/>
      <c r="J16" s="5">
        <v>12</v>
      </c>
      <c r="K16" s="5">
        <f t="shared" si="5"/>
        <v>180</v>
      </c>
      <c r="L16" s="5"/>
      <c r="M16" s="5"/>
      <c r="N16" s="5">
        <f t="shared" si="1"/>
        <v>180</v>
      </c>
      <c r="O16" s="5">
        <f t="shared" si="2"/>
        <v>108</v>
      </c>
      <c r="P16" s="5">
        <f t="shared" si="3"/>
        <v>72</v>
      </c>
      <c r="Q16" s="13"/>
    </row>
    <row r="17" spans="1:17" ht="26.1" customHeight="1" x14ac:dyDescent="0.15">
      <c r="A17" s="5">
        <v>114</v>
      </c>
      <c r="B17" s="5">
        <v>12</v>
      </c>
      <c r="C17" s="10" t="s">
        <v>108</v>
      </c>
      <c r="D17" s="5"/>
      <c r="E17" s="5"/>
      <c r="F17" s="5"/>
      <c r="G17" s="5"/>
      <c r="H17" s="5"/>
      <c r="I17" s="5"/>
      <c r="J17" s="5">
        <v>12</v>
      </c>
      <c r="K17" s="5">
        <f t="shared" si="5"/>
        <v>180</v>
      </c>
      <c r="L17" s="5"/>
      <c r="M17" s="5"/>
      <c r="N17" s="5">
        <f t="shared" si="1"/>
        <v>180</v>
      </c>
      <c r="O17" s="5">
        <f t="shared" si="2"/>
        <v>108</v>
      </c>
      <c r="P17" s="5">
        <f t="shared" si="3"/>
        <v>72</v>
      </c>
      <c r="Q17" s="13"/>
    </row>
    <row r="18" spans="1:17" ht="26.1" customHeight="1" x14ac:dyDescent="0.15">
      <c r="A18" s="5">
        <v>115</v>
      </c>
      <c r="B18" s="5">
        <v>13</v>
      </c>
      <c r="C18" s="10" t="s">
        <v>109</v>
      </c>
      <c r="D18" s="5">
        <v>30</v>
      </c>
      <c r="E18" s="5">
        <f t="shared" si="6"/>
        <v>600</v>
      </c>
      <c r="F18" s="5"/>
      <c r="G18" s="5"/>
      <c r="H18" s="5"/>
      <c r="I18" s="5"/>
      <c r="J18" s="5">
        <v>35</v>
      </c>
      <c r="K18" s="5">
        <f t="shared" si="5"/>
        <v>525</v>
      </c>
      <c r="L18" s="5"/>
      <c r="M18" s="5"/>
      <c r="N18" s="5">
        <f t="shared" si="1"/>
        <v>1125</v>
      </c>
      <c r="O18" s="5">
        <f t="shared" si="2"/>
        <v>675</v>
      </c>
      <c r="P18" s="5">
        <f t="shared" si="3"/>
        <v>450</v>
      </c>
      <c r="Q18" s="13"/>
    </row>
    <row r="19" spans="1:17" ht="26.1" customHeight="1" x14ac:dyDescent="0.15">
      <c r="A19" s="5">
        <v>116</v>
      </c>
      <c r="B19" s="5">
        <v>14</v>
      </c>
      <c r="C19" s="10" t="s">
        <v>110</v>
      </c>
      <c r="D19" s="5"/>
      <c r="E19" s="5"/>
      <c r="F19" s="5"/>
      <c r="G19" s="5"/>
      <c r="H19" s="5"/>
      <c r="I19" s="5"/>
      <c r="J19" s="5">
        <v>22</v>
      </c>
      <c r="K19" s="5">
        <f t="shared" si="5"/>
        <v>330</v>
      </c>
      <c r="L19" s="5"/>
      <c r="M19" s="5"/>
      <c r="N19" s="5">
        <f t="shared" si="1"/>
        <v>330</v>
      </c>
      <c r="O19" s="5">
        <f t="shared" si="2"/>
        <v>198</v>
      </c>
      <c r="P19" s="5">
        <f t="shared" si="3"/>
        <v>132</v>
      </c>
      <c r="Q19" s="13"/>
    </row>
    <row r="20" spans="1:17" ht="26.1" customHeight="1" x14ac:dyDescent="0.15">
      <c r="A20" s="5">
        <v>117</v>
      </c>
      <c r="B20" s="5">
        <v>15</v>
      </c>
      <c r="C20" s="10" t="s">
        <v>111</v>
      </c>
      <c r="D20" s="5">
        <v>30</v>
      </c>
      <c r="E20" s="5">
        <f t="shared" si="6"/>
        <v>600</v>
      </c>
      <c r="F20" s="5"/>
      <c r="G20" s="5"/>
      <c r="H20" s="5"/>
      <c r="I20" s="5"/>
      <c r="J20" s="5">
        <v>22</v>
      </c>
      <c r="K20" s="5">
        <f t="shared" si="5"/>
        <v>330</v>
      </c>
      <c r="L20" s="5"/>
      <c r="M20" s="5"/>
      <c r="N20" s="5">
        <f t="shared" si="1"/>
        <v>930</v>
      </c>
      <c r="O20" s="5">
        <f t="shared" si="2"/>
        <v>558</v>
      </c>
      <c r="P20" s="5">
        <f t="shared" si="3"/>
        <v>372</v>
      </c>
      <c r="Q20" s="13"/>
    </row>
    <row r="21" spans="1:17" ht="26.1" customHeight="1" x14ac:dyDescent="0.15">
      <c r="A21" s="5">
        <v>118</v>
      </c>
      <c r="B21" s="5">
        <v>16</v>
      </c>
      <c r="C21" s="10" t="s">
        <v>112</v>
      </c>
      <c r="D21" s="5">
        <v>49</v>
      </c>
      <c r="E21" s="5">
        <f t="shared" si="6"/>
        <v>980</v>
      </c>
      <c r="F21" s="5"/>
      <c r="G21" s="5"/>
      <c r="H21" s="5"/>
      <c r="I21" s="5"/>
      <c r="J21" s="5">
        <v>71</v>
      </c>
      <c r="K21" s="5">
        <f>J21*15*60%</f>
        <v>639</v>
      </c>
      <c r="L21" s="5"/>
      <c r="M21" s="5"/>
      <c r="N21" s="5">
        <f t="shared" si="1"/>
        <v>1619</v>
      </c>
      <c r="O21" s="5">
        <f t="shared" si="2"/>
        <v>971.4</v>
      </c>
      <c r="P21" s="5">
        <f t="shared" si="3"/>
        <v>647.6</v>
      </c>
      <c r="Q21" s="13"/>
    </row>
    <row r="22" spans="1:17" ht="26.1" customHeight="1" x14ac:dyDescent="0.15">
      <c r="A22" s="5">
        <v>119</v>
      </c>
      <c r="B22" s="5">
        <v>17</v>
      </c>
      <c r="C22" s="10" t="s">
        <v>113</v>
      </c>
      <c r="D22" s="5"/>
      <c r="E22" s="5"/>
      <c r="F22" s="5"/>
      <c r="G22" s="5"/>
      <c r="H22" s="5"/>
      <c r="I22" s="5"/>
      <c r="J22" s="5">
        <v>15</v>
      </c>
      <c r="K22" s="5">
        <f t="shared" si="5"/>
        <v>225</v>
      </c>
      <c r="L22" s="5"/>
      <c r="M22" s="5"/>
      <c r="N22" s="5">
        <f t="shared" si="1"/>
        <v>225</v>
      </c>
      <c r="O22" s="5">
        <f t="shared" si="2"/>
        <v>135</v>
      </c>
      <c r="P22" s="5">
        <f t="shared" si="3"/>
        <v>90</v>
      </c>
      <c r="Q22" s="13"/>
    </row>
    <row r="23" spans="1:17" ht="26.1" customHeight="1" x14ac:dyDescent="0.15">
      <c r="A23" s="5">
        <v>121</v>
      </c>
      <c r="B23" s="5">
        <v>18</v>
      </c>
      <c r="C23" s="10" t="s">
        <v>114</v>
      </c>
      <c r="D23" s="5"/>
      <c r="E23" s="5"/>
      <c r="F23" s="5"/>
      <c r="G23" s="5"/>
      <c r="H23" s="5"/>
      <c r="I23" s="5"/>
      <c r="J23" s="5">
        <v>13</v>
      </c>
      <c r="K23" s="5">
        <f t="shared" si="5"/>
        <v>195</v>
      </c>
      <c r="L23" s="5"/>
      <c r="M23" s="5"/>
      <c r="N23" s="5">
        <f t="shared" si="1"/>
        <v>195</v>
      </c>
      <c r="O23" s="5">
        <f t="shared" si="2"/>
        <v>117</v>
      </c>
      <c r="P23" s="5">
        <f t="shared" si="3"/>
        <v>78</v>
      </c>
      <c r="Q23" s="13"/>
    </row>
    <row r="24" spans="1:17" ht="26.1" customHeight="1" x14ac:dyDescent="0.15">
      <c r="A24" s="5">
        <v>122</v>
      </c>
      <c r="B24" s="5">
        <v>19</v>
      </c>
      <c r="C24" s="10" t="s">
        <v>115</v>
      </c>
      <c r="D24" s="5"/>
      <c r="E24" s="5"/>
      <c r="F24" s="5"/>
      <c r="G24" s="5"/>
      <c r="H24" s="5"/>
      <c r="I24" s="5"/>
      <c r="J24" s="5">
        <v>24</v>
      </c>
      <c r="K24" s="5">
        <f t="shared" si="5"/>
        <v>360</v>
      </c>
      <c r="L24" s="5"/>
      <c r="M24" s="5"/>
      <c r="N24" s="5">
        <f t="shared" si="1"/>
        <v>360</v>
      </c>
      <c r="O24" s="5">
        <f t="shared" si="2"/>
        <v>216</v>
      </c>
      <c r="P24" s="5">
        <f t="shared" si="3"/>
        <v>144</v>
      </c>
      <c r="Q24" s="13"/>
    </row>
    <row r="25" spans="1:17" ht="26.1" customHeight="1" x14ac:dyDescent="0.15">
      <c r="A25" s="5">
        <v>193</v>
      </c>
      <c r="B25" s="5">
        <v>20</v>
      </c>
      <c r="C25" s="10" t="s">
        <v>116</v>
      </c>
      <c r="D25" s="5">
        <v>30</v>
      </c>
      <c r="E25" s="5">
        <f t="shared" ref="E25:E26" si="7">D25*20</f>
        <v>600</v>
      </c>
      <c r="F25" s="5"/>
      <c r="G25" s="5"/>
      <c r="H25" s="5"/>
      <c r="I25" s="5"/>
      <c r="J25" s="5"/>
      <c r="K25" s="5"/>
      <c r="L25" s="5"/>
      <c r="M25" s="5"/>
      <c r="N25" s="5">
        <f t="shared" ref="N25" si="8">K25+I25+E25</f>
        <v>600</v>
      </c>
      <c r="O25" s="5">
        <f t="shared" ref="O25" si="9">N25*60%</f>
        <v>360</v>
      </c>
      <c r="P25" s="5">
        <f t="shared" ref="P25" si="10">N25*40%</f>
        <v>240</v>
      </c>
      <c r="Q25" s="13"/>
    </row>
    <row r="26" spans="1:17" ht="26.1" customHeight="1" x14ac:dyDescent="0.15">
      <c r="A26" s="5">
        <v>194</v>
      </c>
      <c r="B26" s="5">
        <v>21</v>
      </c>
      <c r="C26" s="10" t="s">
        <v>117</v>
      </c>
      <c r="D26" s="5">
        <v>15</v>
      </c>
      <c r="E26" s="5">
        <f t="shared" si="7"/>
        <v>300</v>
      </c>
      <c r="F26" s="5"/>
      <c r="G26" s="5"/>
      <c r="H26" s="5"/>
      <c r="I26" s="5"/>
      <c r="J26" s="5"/>
      <c r="K26" s="5"/>
      <c r="L26" s="5"/>
      <c r="M26" s="5"/>
      <c r="N26" s="5">
        <f t="shared" ref="N26" si="11">K26+I26+E26</f>
        <v>300</v>
      </c>
      <c r="O26" s="5">
        <f t="shared" ref="O26" si="12">N26*60%</f>
        <v>180</v>
      </c>
      <c r="P26" s="5">
        <f t="shared" ref="P26" si="13">N26*40%</f>
        <v>120</v>
      </c>
      <c r="Q26" s="13"/>
    </row>
    <row r="27" spans="1:17" ht="30" customHeight="1" x14ac:dyDescent="0.15">
      <c r="A27" s="5">
        <v>195</v>
      </c>
      <c r="B27" s="5">
        <v>22</v>
      </c>
      <c r="C27" s="5" t="s">
        <v>12</v>
      </c>
      <c r="D27" s="5">
        <f>SUM(D6:D26)</f>
        <v>269</v>
      </c>
      <c r="E27" s="5">
        <f>SUM(E6:E26)</f>
        <v>5380</v>
      </c>
      <c r="F27" s="5"/>
      <c r="G27" s="5"/>
      <c r="H27" s="5">
        <f>SUM(H6:H26)</f>
        <v>198</v>
      </c>
      <c r="I27" s="5">
        <f>SUM(I6:I26)</f>
        <v>990</v>
      </c>
      <c r="J27" s="11">
        <f>SUM(J6:J26)</f>
        <v>470</v>
      </c>
      <c r="K27" s="11">
        <f>SUM(K6:K26)</f>
        <v>6624</v>
      </c>
      <c r="L27" s="5"/>
      <c r="M27" s="5"/>
      <c r="N27" s="11">
        <f>SUM(N6:N26)</f>
        <v>12994</v>
      </c>
      <c r="O27" s="11">
        <f>SUM(O6:O26)</f>
        <v>7796.4</v>
      </c>
      <c r="P27" s="11">
        <f>SUM(P6:P26)</f>
        <v>5197.6000000000004</v>
      </c>
      <c r="Q27" s="13"/>
    </row>
  </sheetData>
  <mergeCells count="15">
    <mergeCell ref="A1:Q1"/>
    <mergeCell ref="A2:Q2"/>
    <mergeCell ref="D3:M3"/>
    <mergeCell ref="N3:P3"/>
    <mergeCell ref="D4:E4"/>
    <mergeCell ref="F4:G4"/>
    <mergeCell ref="H4:I4"/>
    <mergeCell ref="J4:K4"/>
    <mergeCell ref="L4:M4"/>
    <mergeCell ref="A3:A5"/>
    <mergeCell ref="C3:C5"/>
    <mergeCell ref="N4:N5"/>
    <mergeCell ref="O4:O5"/>
    <mergeCell ref="P4:P5"/>
    <mergeCell ref="Q3:Q5"/>
  </mergeCells>
  <phoneticPr fontId="5" type="noConversion"/>
  <printOptions horizontalCentered="1"/>
  <pageMargins left="0.31496062992126" right="0.31496062992126" top="0.74803149606299202" bottom="0.35433070866141703" header="0.31496062992126" footer="0.31496062992126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topLeftCell="A4" workbookViewId="0">
      <selection activeCell="I26" sqref="I26"/>
    </sheetView>
  </sheetViews>
  <sheetFormatPr defaultColWidth="9" defaultRowHeight="13.5" x14ac:dyDescent="0.15"/>
  <cols>
    <col min="1" max="2" width="5.875" style="2" customWidth="1"/>
    <col min="3" max="3" width="7.875" style="2" customWidth="1"/>
    <col min="4" max="4" width="6.125" style="2" customWidth="1"/>
    <col min="5" max="5" width="7.5" style="2" customWidth="1"/>
    <col min="6" max="6" width="4.375" style="2" customWidth="1"/>
    <col min="7" max="7" width="4" style="2" customWidth="1"/>
    <col min="8" max="9" width="7.625" style="2" customWidth="1"/>
    <col min="10" max="10" width="9.875" style="2" customWidth="1"/>
    <col min="11" max="11" width="12" style="2" customWidth="1"/>
    <col min="12" max="13" width="5.375" style="2" customWidth="1"/>
    <col min="14" max="14" width="13.125" style="2" customWidth="1"/>
    <col min="15" max="15" width="13.625" style="2" customWidth="1"/>
    <col min="16" max="16" width="11.5" style="2" customWidth="1"/>
    <col min="17" max="17" width="25.125" style="3" customWidth="1"/>
    <col min="18" max="16384" width="9" style="2"/>
  </cols>
  <sheetData>
    <row r="1" spans="1:17" ht="37.5" customHeight="1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27" customHeight="1" x14ac:dyDescent="0.1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ht="18.75" x14ac:dyDescent="0.15">
      <c r="A3" s="18" t="s">
        <v>2</v>
      </c>
      <c r="B3" s="4"/>
      <c r="C3" s="18" t="s">
        <v>3</v>
      </c>
      <c r="D3" s="17" t="s">
        <v>4</v>
      </c>
      <c r="E3" s="17"/>
      <c r="F3" s="17"/>
      <c r="G3" s="17"/>
      <c r="H3" s="17"/>
      <c r="I3" s="17"/>
      <c r="J3" s="17"/>
      <c r="K3" s="17"/>
      <c r="L3" s="17"/>
      <c r="M3" s="17"/>
      <c r="N3" s="17" t="s">
        <v>5</v>
      </c>
      <c r="O3" s="17"/>
      <c r="P3" s="17"/>
      <c r="Q3" s="17" t="s">
        <v>6</v>
      </c>
    </row>
    <row r="4" spans="1:17" ht="18.75" x14ac:dyDescent="0.15">
      <c r="A4" s="18"/>
      <c r="B4" s="4"/>
      <c r="C4" s="18"/>
      <c r="D4" s="17" t="s">
        <v>7</v>
      </c>
      <c r="E4" s="17"/>
      <c r="F4" s="17" t="s">
        <v>8</v>
      </c>
      <c r="G4" s="17"/>
      <c r="H4" s="17" t="s">
        <v>9</v>
      </c>
      <c r="I4" s="17"/>
      <c r="J4" s="17" t="s">
        <v>10</v>
      </c>
      <c r="K4" s="17"/>
      <c r="L4" s="17" t="s">
        <v>11</v>
      </c>
      <c r="M4" s="17"/>
      <c r="N4" s="17" t="s">
        <v>12</v>
      </c>
      <c r="O4" s="17" t="s">
        <v>13</v>
      </c>
      <c r="P4" s="18" t="s">
        <v>14</v>
      </c>
      <c r="Q4" s="17"/>
    </row>
    <row r="5" spans="1:17" ht="37.5" x14ac:dyDescent="0.15">
      <c r="A5" s="18"/>
      <c r="B5" s="4"/>
      <c r="C5" s="18"/>
      <c r="D5" s="5" t="s">
        <v>15</v>
      </c>
      <c r="E5" s="5" t="s">
        <v>16</v>
      </c>
      <c r="F5" s="4" t="s">
        <v>15</v>
      </c>
      <c r="G5" s="4" t="s">
        <v>16</v>
      </c>
      <c r="H5" s="5" t="s">
        <v>15</v>
      </c>
      <c r="I5" s="5" t="s">
        <v>16</v>
      </c>
      <c r="J5" s="5" t="s">
        <v>15</v>
      </c>
      <c r="K5" s="5" t="s">
        <v>16</v>
      </c>
      <c r="L5" s="5" t="s">
        <v>15</v>
      </c>
      <c r="M5" s="5" t="s">
        <v>16</v>
      </c>
      <c r="N5" s="17"/>
      <c r="O5" s="17"/>
      <c r="P5" s="18"/>
      <c r="Q5" s="17"/>
    </row>
    <row r="6" spans="1:17" ht="26.1" customHeight="1" x14ac:dyDescent="0.15">
      <c r="A6" s="5">
        <v>6</v>
      </c>
      <c r="B6" s="5">
        <v>1</v>
      </c>
      <c r="C6" s="10" t="s">
        <v>118</v>
      </c>
      <c r="D6" s="5">
        <v>49</v>
      </c>
      <c r="E6" s="5">
        <f>D6*20</f>
        <v>980</v>
      </c>
      <c r="F6" s="5"/>
      <c r="G6" s="5"/>
      <c r="H6" s="5">
        <v>72</v>
      </c>
      <c r="I6" s="5">
        <f t="shared" ref="I6" si="0">H6*5</f>
        <v>360</v>
      </c>
      <c r="J6" s="5">
        <v>53</v>
      </c>
      <c r="K6" s="5">
        <f>J6*15*60%</f>
        <v>477</v>
      </c>
      <c r="L6" s="5"/>
      <c r="M6" s="5"/>
      <c r="N6" s="5">
        <f t="shared" ref="N6:N7" si="1">K6+I6+E6</f>
        <v>1817</v>
      </c>
      <c r="O6" s="5">
        <f t="shared" ref="O6:O7" si="2">N6*60%</f>
        <v>1090.2</v>
      </c>
      <c r="P6" s="5">
        <f t="shared" ref="P6:P7" si="3">N6*40%</f>
        <v>726.80000000000007</v>
      </c>
      <c r="Q6" s="13"/>
    </row>
    <row r="7" spans="1:17" ht="26.1" customHeight="1" x14ac:dyDescent="0.15">
      <c r="A7" s="5">
        <v>20</v>
      </c>
      <c r="B7" s="5">
        <v>2</v>
      </c>
      <c r="C7" s="10" t="s">
        <v>119</v>
      </c>
      <c r="D7" s="5">
        <v>30</v>
      </c>
      <c r="E7" s="5">
        <f>D7*20</f>
        <v>600</v>
      </c>
      <c r="F7" s="5"/>
      <c r="G7" s="5"/>
      <c r="H7" s="5">
        <v>246</v>
      </c>
      <c r="I7" s="5">
        <f>H7*5*60%</f>
        <v>738</v>
      </c>
      <c r="J7" s="5">
        <v>31</v>
      </c>
      <c r="K7" s="5">
        <f t="shared" ref="K7" si="4">J7*15</f>
        <v>465</v>
      </c>
      <c r="L7" s="5"/>
      <c r="M7" s="5"/>
      <c r="N7" s="5">
        <f t="shared" si="1"/>
        <v>1803</v>
      </c>
      <c r="O7" s="5">
        <f t="shared" si="2"/>
        <v>1081.8</v>
      </c>
      <c r="P7" s="5">
        <f t="shared" si="3"/>
        <v>721.2</v>
      </c>
      <c r="Q7" s="13"/>
    </row>
    <row r="8" spans="1:17" ht="26.1" customHeight="1" x14ac:dyDescent="0.15">
      <c r="A8" s="5">
        <v>71</v>
      </c>
      <c r="B8" s="5">
        <v>3</v>
      </c>
      <c r="C8" s="10" t="s">
        <v>120</v>
      </c>
      <c r="D8" s="5"/>
      <c r="E8" s="5"/>
      <c r="F8" s="5"/>
      <c r="G8" s="5"/>
      <c r="H8" s="5">
        <v>146</v>
      </c>
      <c r="I8" s="5">
        <f t="shared" ref="I8:I9" si="5">H8*5</f>
        <v>730</v>
      </c>
      <c r="J8" s="5">
        <v>35</v>
      </c>
      <c r="K8" s="5">
        <f t="shared" ref="K8:K11" si="6">J8*15</f>
        <v>525</v>
      </c>
      <c r="L8" s="5"/>
      <c r="M8" s="5"/>
      <c r="N8" s="5">
        <f t="shared" ref="N8:N11" si="7">K8+I8+E8</f>
        <v>1255</v>
      </c>
      <c r="O8" s="5">
        <f t="shared" ref="O8:O11" si="8">N8*60%</f>
        <v>753</v>
      </c>
      <c r="P8" s="5">
        <f t="shared" ref="P8:P11" si="9">N8*40%</f>
        <v>502</v>
      </c>
      <c r="Q8" s="13"/>
    </row>
    <row r="9" spans="1:17" ht="26.1" customHeight="1" x14ac:dyDescent="0.15">
      <c r="A9" s="5">
        <v>82</v>
      </c>
      <c r="B9" s="5">
        <v>4</v>
      </c>
      <c r="C9" s="10" t="s">
        <v>121</v>
      </c>
      <c r="D9" s="5"/>
      <c r="E9" s="5"/>
      <c r="F9" s="5"/>
      <c r="G9" s="5"/>
      <c r="H9" s="5">
        <v>76</v>
      </c>
      <c r="I9" s="5">
        <f t="shared" si="5"/>
        <v>380</v>
      </c>
      <c r="J9" s="5">
        <v>22</v>
      </c>
      <c r="K9" s="5">
        <f t="shared" si="6"/>
        <v>330</v>
      </c>
      <c r="L9" s="5"/>
      <c r="M9" s="5"/>
      <c r="N9" s="5">
        <f t="shared" si="7"/>
        <v>710</v>
      </c>
      <c r="O9" s="5">
        <f t="shared" si="8"/>
        <v>426</v>
      </c>
      <c r="P9" s="5">
        <f t="shared" si="9"/>
        <v>284</v>
      </c>
      <c r="Q9" s="13"/>
    </row>
    <row r="10" spans="1:17" ht="26.1" customHeight="1" x14ac:dyDescent="0.15">
      <c r="A10" s="5">
        <v>106</v>
      </c>
      <c r="B10" s="5">
        <v>5</v>
      </c>
      <c r="C10" s="10" t="s">
        <v>122</v>
      </c>
      <c r="D10" s="5"/>
      <c r="E10" s="5"/>
      <c r="F10" s="5"/>
      <c r="G10" s="5"/>
      <c r="H10" s="5"/>
      <c r="I10" s="5"/>
      <c r="J10" s="5">
        <v>12</v>
      </c>
      <c r="K10" s="5">
        <f t="shared" si="6"/>
        <v>180</v>
      </c>
      <c r="L10" s="5"/>
      <c r="M10" s="5"/>
      <c r="N10" s="5">
        <f t="shared" si="7"/>
        <v>180</v>
      </c>
      <c r="O10" s="5">
        <f t="shared" si="8"/>
        <v>108</v>
      </c>
      <c r="P10" s="5">
        <f t="shared" si="9"/>
        <v>72</v>
      </c>
      <c r="Q10" s="13"/>
    </row>
    <row r="11" spans="1:17" ht="26.1" customHeight="1" x14ac:dyDescent="0.15">
      <c r="A11" s="5">
        <v>144</v>
      </c>
      <c r="B11" s="5">
        <v>6</v>
      </c>
      <c r="C11" s="5" t="s">
        <v>123</v>
      </c>
      <c r="D11" s="5"/>
      <c r="E11" s="5"/>
      <c r="F11" s="5"/>
      <c r="G11" s="5"/>
      <c r="H11" s="5"/>
      <c r="I11" s="5"/>
      <c r="J11" s="5">
        <v>5</v>
      </c>
      <c r="K11" s="5">
        <f t="shared" si="6"/>
        <v>75</v>
      </c>
      <c r="L11" s="5"/>
      <c r="M11" s="5"/>
      <c r="N11" s="5">
        <f t="shared" si="7"/>
        <v>75</v>
      </c>
      <c r="O11" s="5">
        <f t="shared" si="8"/>
        <v>45</v>
      </c>
      <c r="P11" s="5">
        <f t="shared" si="9"/>
        <v>30</v>
      </c>
      <c r="Q11" s="13"/>
    </row>
    <row r="12" spans="1:17" ht="26.1" customHeight="1" x14ac:dyDescent="0.15">
      <c r="A12" s="5">
        <v>161</v>
      </c>
      <c r="B12" s="5">
        <v>7</v>
      </c>
      <c r="C12" s="10" t="s">
        <v>124</v>
      </c>
      <c r="D12" s="5">
        <v>20</v>
      </c>
      <c r="E12" s="5">
        <f>D12*20</f>
        <v>400</v>
      </c>
      <c r="F12" s="5"/>
      <c r="G12" s="5"/>
      <c r="H12" s="5"/>
      <c r="I12" s="5"/>
      <c r="J12" s="5">
        <v>20</v>
      </c>
      <c r="K12" s="5">
        <f>J12*15</f>
        <v>300</v>
      </c>
      <c r="L12" s="5"/>
      <c r="M12" s="5"/>
      <c r="N12" s="5">
        <f>K12+I12+E12</f>
        <v>700</v>
      </c>
      <c r="O12" s="5">
        <f>N12*60%</f>
        <v>420</v>
      </c>
      <c r="P12" s="5">
        <f>N12*40%</f>
        <v>280</v>
      </c>
      <c r="Q12" s="13"/>
    </row>
    <row r="13" spans="1:17" ht="26.1" customHeight="1" x14ac:dyDescent="0.15">
      <c r="A13" s="5">
        <v>168</v>
      </c>
      <c r="B13" s="5">
        <v>8</v>
      </c>
      <c r="C13" s="10" t="s">
        <v>125</v>
      </c>
      <c r="D13" s="5"/>
      <c r="E13" s="5"/>
      <c r="F13" s="5"/>
      <c r="G13" s="5"/>
      <c r="H13" s="5">
        <v>173</v>
      </c>
      <c r="I13" s="5">
        <v>835</v>
      </c>
      <c r="J13" s="5"/>
      <c r="K13" s="5"/>
      <c r="L13" s="5"/>
      <c r="M13" s="5"/>
      <c r="N13" s="5">
        <v>835</v>
      </c>
      <c r="O13" s="5">
        <v>501</v>
      </c>
      <c r="P13" s="5">
        <v>334</v>
      </c>
      <c r="Q13" s="13"/>
    </row>
    <row r="14" spans="1:17" ht="26.1" customHeight="1" x14ac:dyDescent="0.15">
      <c r="A14" s="5">
        <v>169</v>
      </c>
      <c r="B14" s="5">
        <v>9</v>
      </c>
      <c r="C14" s="10" t="s">
        <v>126</v>
      </c>
      <c r="D14" s="5">
        <v>39</v>
      </c>
      <c r="E14" s="5">
        <v>780</v>
      </c>
      <c r="F14" s="5"/>
      <c r="G14" s="5"/>
      <c r="H14" s="5"/>
      <c r="I14" s="5"/>
      <c r="J14" s="5"/>
      <c r="K14" s="5"/>
      <c r="L14" s="5"/>
      <c r="M14" s="5"/>
      <c r="N14" s="5">
        <v>780</v>
      </c>
      <c r="O14" s="5">
        <v>468</v>
      </c>
      <c r="P14" s="5">
        <v>312</v>
      </c>
      <c r="Q14" s="13"/>
    </row>
    <row r="15" spans="1:17" ht="26.1" customHeight="1" x14ac:dyDescent="0.15">
      <c r="A15" s="5">
        <v>162</v>
      </c>
      <c r="B15" s="5">
        <v>8</v>
      </c>
      <c r="C15" s="10" t="s">
        <v>127</v>
      </c>
      <c r="D15" s="5">
        <v>20</v>
      </c>
      <c r="E15" s="5">
        <f>D15*20</f>
        <v>400</v>
      </c>
      <c r="F15" s="5"/>
      <c r="G15" s="5"/>
      <c r="H15" s="5"/>
      <c r="I15" s="5"/>
      <c r="J15" s="5">
        <v>20</v>
      </c>
      <c r="K15" s="5">
        <f>J15*15</f>
        <v>300</v>
      </c>
      <c r="L15" s="5"/>
      <c r="M15" s="5"/>
      <c r="N15" s="5">
        <f>K15+I15+E15</f>
        <v>700</v>
      </c>
      <c r="O15" s="5">
        <f>N15*60%</f>
        <v>420</v>
      </c>
      <c r="P15" s="5">
        <f>N15*40%</f>
        <v>280</v>
      </c>
      <c r="Q15" s="13"/>
    </row>
    <row r="16" spans="1:17" ht="30" customHeight="1" x14ac:dyDescent="0.15">
      <c r="A16" s="5">
        <v>195</v>
      </c>
      <c r="B16" s="5">
        <v>9</v>
      </c>
      <c r="C16" s="5" t="s">
        <v>12</v>
      </c>
      <c r="D16" s="5">
        <f>SUM(D6:D15)</f>
        <v>158</v>
      </c>
      <c r="E16" s="5">
        <f>SUM(E6:E15)</f>
        <v>3160</v>
      </c>
      <c r="F16" s="5"/>
      <c r="G16" s="5"/>
      <c r="H16" s="5">
        <f>SUM(H6:H15)</f>
        <v>713</v>
      </c>
      <c r="I16" s="5">
        <f>SUM(I6:I15)</f>
        <v>3043</v>
      </c>
      <c r="J16" s="11">
        <f>SUM(J6:J15)</f>
        <v>198</v>
      </c>
      <c r="K16" s="11">
        <f>SUM(K6:K15)</f>
        <v>2652</v>
      </c>
      <c r="L16" s="5"/>
      <c r="M16" s="5"/>
      <c r="N16" s="11">
        <f>SUM(N6:N15)</f>
        <v>8855</v>
      </c>
      <c r="O16" s="11">
        <f>SUM(O6:O15)</f>
        <v>5313</v>
      </c>
      <c r="P16" s="11">
        <f>SUM(P6:P15)</f>
        <v>3542</v>
      </c>
      <c r="Q16" s="13"/>
    </row>
  </sheetData>
  <mergeCells count="15">
    <mergeCell ref="A1:Q1"/>
    <mergeCell ref="A2:Q2"/>
    <mergeCell ref="D3:M3"/>
    <mergeCell ref="N3:P3"/>
    <mergeCell ref="D4:E4"/>
    <mergeCell ref="F4:G4"/>
    <mergeCell ref="H4:I4"/>
    <mergeCell ref="J4:K4"/>
    <mergeCell ref="L4:M4"/>
    <mergeCell ref="A3:A5"/>
    <mergeCell ref="C3:C5"/>
    <mergeCell ref="N4:N5"/>
    <mergeCell ref="O4:O5"/>
    <mergeCell ref="P4:P5"/>
    <mergeCell ref="Q3:Q5"/>
  </mergeCells>
  <phoneticPr fontId="5" type="noConversion"/>
  <printOptions horizontalCentered="1"/>
  <pageMargins left="0.31496062992126" right="0.31496062992126" top="0.74803149606299202" bottom="0.35433070866141703" header="0.31496062992126" footer="0.31496062992126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topLeftCell="A4" workbookViewId="0">
      <selection activeCell="Q6" sqref="Q6:Q16"/>
    </sheetView>
  </sheetViews>
  <sheetFormatPr defaultColWidth="9" defaultRowHeight="13.5" x14ac:dyDescent="0.15"/>
  <cols>
    <col min="1" max="2" width="5.875" style="2" customWidth="1"/>
    <col min="3" max="3" width="7.875" style="2" customWidth="1"/>
    <col min="4" max="4" width="6.125" style="2" customWidth="1"/>
    <col min="5" max="5" width="7.5" style="2" customWidth="1"/>
    <col min="6" max="6" width="4.375" style="2" customWidth="1"/>
    <col min="7" max="7" width="4" style="2" customWidth="1"/>
    <col min="8" max="9" width="7.625" style="2" customWidth="1"/>
    <col min="10" max="10" width="9.875" style="2" customWidth="1"/>
    <col min="11" max="11" width="12" style="2" customWidth="1"/>
    <col min="12" max="13" width="5.375" style="2" customWidth="1"/>
    <col min="14" max="14" width="13.125" style="2" customWidth="1"/>
    <col min="15" max="15" width="13.625" style="2" customWidth="1"/>
    <col min="16" max="16" width="11.5" style="2" customWidth="1"/>
    <col min="17" max="17" width="25.125" style="3" customWidth="1"/>
    <col min="18" max="16384" width="9" style="2"/>
  </cols>
  <sheetData>
    <row r="1" spans="1:17" ht="37.5" customHeight="1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27" customHeight="1" x14ac:dyDescent="0.1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ht="18.75" x14ac:dyDescent="0.15">
      <c r="A3" s="18" t="s">
        <v>2</v>
      </c>
      <c r="B3" s="4"/>
      <c r="C3" s="18" t="s">
        <v>3</v>
      </c>
      <c r="D3" s="17" t="s">
        <v>4</v>
      </c>
      <c r="E3" s="17"/>
      <c r="F3" s="17"/>
      <c r="G3" s="17"/>
      <c r="H3" s="17"/>
      <c r="I3" s="17"/>
      <c r="J3" s="17"/>
      <c r="K3" s="17"/>
      <c r="L3" s="17"/>
      <c r="M3" s="17"/>
      <c r="N3" s="17" t="s">
        <v>5</v>
      </c>
      <c r="O3" s="17"/>
      <c r="P3" s="17"/>
      <c r="Q3" s="17" t="s">
        <v>6</v>
      </c>
    </row>
    <row r="4" spans="1:17" ht="18.75" x14ac:dyDescent="0.15">
      <c r="A4" s="18"/>
      <c r="B4" s="4"/>
      <c r="C4" s="18"/>
      <c r="D4" s="17" t="s">
        <v>7</v>
      </c>
      <c r="E4" s="17"/>
      <c r="F4" s="17" t="s">
        <v>8</v>
      </c>
      <c r="G4" s="17"/>
      <c r="H4" s="17" t="s">
        <v>9</v>
      </c>
      <c r="I4" s="17"/>
      <c r="J4" s="17" t="s">
        <v>10</v>
      </c>
      <c r="K4" s="17"/>
      <c r="L4" s="17" t="s">
        <v>11</v>
      </c>
      <c r="M4" s="17"/>
      <c r="N4" s="17" t="s">
        <v>12</v>
      </c>
      <c r="O4" s="17" t="s">
        <v>13</v>
      </c>
      <c r="P4" s="18" t="s">
        <v>14</v>
      </c>
      <c r="Q4" s="17"/>
    </row>
    <row r="5" spans="1:17" ht="37.5" x14ac:dyDescent="0.15">
      <c r="A5" s="18"/>
      <c r="B5" s="4"/>
      <c r="C5" s="18"/>
      <c r="D5" s="5" t="s">
        <v>15</v>
      </c>
      <c r="E5" s="5" t="s">
        <v>16</v>
      </c>
      <c r="F5" s="4" t="s">
        <v>15</v>
      </c>
      <c r="G5" s="4" t="s">
        <v>16</v>
      </c>
      <c r="H5" s="5" t="s">
        <v>15</v>
      </c>
      <c r="I5" s="5" t="s">
        <v>16</v>
      </c>
      <c r="J5" s="5" t="s">
        <v>15</v>
      </c>
      <c r="K5" s="5" t="s">
        <v>16</v>
      </c>
      <c r="L5" s="5" t="s">
        <v>15</v>
      </c>
      <c r="M5" s="5" t="s">
        <v>16</v>
      </c>
      <c r="N5" s="17"/>
      <c r="O5" s="17"/>
      <c r="P5" s="18"/>
      <c r="Q5" s="17"/>
    </row>
    <row r="6" spans="1:17" ht="26.1" customHeight="1" x14ac:dyDescent="0.15">
      <c r="A6" s="5">
        <v>18</v>
      </c>
      <c r="B6" s="5">
        <v>1</v>
      </c>
      <c r="C6" s="10" t="s">
        <v>128</v>
      </c>
      <c r="D6" s="5">
        <v>20</v>
      </c>
      <c r="E6" s="5">
        <f>D6*20</f>
        <v>400</v>
      </c>
      <c r="F6" s="5"/>
      <c r="G6" s="5"/>
      <c r="H6" s="5">
        <v>316</v>
      </c>
      <c r="I6" s="5">
        <f>H6*5*60%</f>
        <v>948</v>
      </c>
      <c r="J6" s="5">
        <v>72</v>
      </c>
      <c r="K6" s="5">
        <f>J6*15*60%</f>
        <v>648</v>
      </c>
      <c r="L6" s="5"/>
      <c r="M6" s="5"/>
      <c r="N6" s="5">
        <f t="shared" ref="N6" si="0">K6+I6+E6</f>
        <v>1996</v>
      </c>
      <c r="O6" s="5">
        <f t="shared" ref="O6" si="1">N6*60%</f>
        <v>1197.5999999999999</v>
      </c>
      <c r="P6" s="5">
        <f t="shared" ref="P6" si="2">N6*40%</f>
        <v>798.40000000000009</v>
      </c>
      <c r="Q6" s="13"/>
    </row>
    <row r="7" spans="1:17" ht="26.1" customHeight="1" x14ac:dyDescent="0.15">
      <c r="A7" s="5">
        <v>67</v>
      </c>
      <c r="B7" s="5">
        <v>2</v>
      </c>
      <c r="C7" s="10" t="s">
        <v>129</v>
      </c>
      <c r="D7" s="5">
        <v>49</v>
      </c>
      <c r="E7" s="5">
        <f t="shared" ref="E7" si="3">D7*20</f>
        <v>980</v>
      </c>
      <c r="F7" s="5"/>
      <c r="G7" s="5"/>
      <c r="H7" s="5">
        <v>456</v>
      </c>
      <c r="I7" s="5">
        <f t="shared" ref="I7:I8" si="4">H7*5*60%</f>
        <v>1368</v>
      </c>
      <c r="J7" s="5">
        <v>49</v>
      </c>
      <c r="K7" s="5">
        <f t="shared" ref="K7:K11" si="5">J7*15</f>
        <v>735</v>
      </c>
      <c r="L7" s="5"/>
      <c r="M7" s="5"/>
      <c r="N7" s="5">
        <f t="shared" ref="N7:N12" si="6">K7+I7+E7</f>
        <v>3083</v>
      </c>
      <c r="O7" s="5">
        <f t="shared" ref="O7:O12" si="7">N7*60%</f>
        <v>1849.8</v>
      </c>
      <c r="P7" s="5">
        <f t="shared" ref="P7:P12" si="8">N7*40%</f>
        <v>1233.2</v>
      </c>
      <c r="Q7" s="13"/>
    </row>
    <row r="8" spans="1:17" ht="26.1" customHeight="1" x14ac:dyDescent="0.15">
      <c r="A8" s="5">
        <v>68</v>
      </c>
      <c r="B8" s="5">
        <v>3</v>
      </c>
      <c r="C8" s="10" t="s">
        <v>130</v>
      </c>
      <c r="D8" s="5"/>
      <c r="E8" s="5"/>
      <c r="F8" s="5"/>
      <c r="G8" s="5"/>
      <c r="H8" s="5">
        <v>216</v>
      </c>
      <c r="I8" s="5">
        <f t="shared" si="4"/>
        <v>648</v>
      </c>
      <c r="J8" s="5">
        <v>37</v>
      </c>
      <c r="K8" s="5">
        <f t="shared" si="5"/>
        <v>555</v>
      </c>
      <c r="L8" s="5"/>
      <c r="M8" s="5"/>
      <c r="N8" s="5">
        <f t="shared" si="6"/>
        <v>1203</v>
      </c>
      <c r="O8" s="5">
        <f t="shared" si="7"/>
        <v>721.8</v>
      </c>
      <c r="P8" s="5">
        <f t="shared" si="8"/>
        <v>481.20000000000005</v>
      </c>
      <c r="Q8" s="13"/>
    </row>
    <row r="9" spans="1:17" ht="26.1" customHeight="1" x14ac:dyDescent="0.15">
      <c r="A9" s="5">
        <v>69</v>
      </c>
      <c r="B9" s="5">
        <v>4</v>
      </c>
      <c r="C9" s="10" t="s">
        <v>131</v>
      </c>
      <c r="D9" s="5"/>
      <c r="E9" s="5"/>
      <c r="F9" s="5"/>
      <c r="G9" s="5"/>
      <c r="H9" s="5">
        <v>109</v>
      </c>
      <c r="I9" s="5">
        <f t="shared" ref="I9:I12" si="9">H9*5</f>
        <v>545</v>
      </c>
      <c r="J9" s="5"/>
      <c r="K9" s="5"/>
      <c r="L9" s="5"/>
      <c r="M9" s="5"/>
      <c r="N9" s="5">
        <f t="shared" si="6"/>
        <v>545</v>
      </c>
      <c r="O9" s="5">
        <f t="shared" si="7"/>
        <v>327</v>
      </c>
      <c r="P9" s="5">
        <f t="shared" si="8"/>
        <v>218</v>
      </c>
      <c r="Q9" s="13"/>
    </row>
    <row r="10" spans="1:17" ht="26.1" customHeight="1" x14ac:dyDescent="0.15">
      <c r="A10" s="5">
        <v>70</v>
      </c>
      <c r="B10" s="5">
        <v>5</v>
      </c>
      <c r="C10" s="10" t="s">
        <v>132</v>
      </c>
      <c r="D10" s="5"/>
      <c r="E10" s="5"/>
      <c r="F10" s="5"/>
      <c r="G10" s="5"/>
      <c r="H10" s="5">
        <v>160</v>
      </c>
      <c r="I10" s="5">
        <f t="shared" si="9"/>
        <v>800</v>
      </c>
      <c r="J10" s="5">
        <v>32</v>
      </c>
      <c r="K10" s="5">
        <f t="shared" si="5"/>
        <v>480</v>
      </c>
      <c r="L10" s="5"/>
      <c r="M10" s="5"/>
      <c r="N10" s="5">
        <f t="shared" si="6"/>
        <v>1280</v>
      </c>
      <c r="O10" s="5">
        <f t="shared" si="7"/>
        <v>768</v>
      </c>
      <c r="P10" s="5">
        <f t="shared" si="8"/>
        <v>512</v>
      </c>
      <c r="Q10" s="13"/>
    </row>
    <row r="11" spans="1:17" ht="26.1" customHeight="1" x14ac:dyDescent="0.15">
      <c r="A11" s="5">
        <v>98</v>
      </c>
      <c r="B11" s="5">
        <v>6</v>
      </c>
      <c r="C11" s="10" t="s">
        <v>133</v>
      </c>
      <c r="D11" s="5">
        <v>4</v>
      </c>
      <c r="E11" s="5">
        <f>D11*20</f>
        <v>80</v>
      </c>
      <c r="F11" s="5"/>
      <c r="G11" s="5"/>
      <c r="H11" s="5">
        <v>170</v>
      </c>
      <c r="I11" s="5">
        <f t="shared" si="9"/>
        <v>850</v>
      </c>
      <c r="J11" s="5">
        <v>42</v>
      </c>
      <c r="K11" s="5">
        <f t="shared" si="5"/>
        <v>630</v>
      </c>
      <c r="L11" s="5"/>
      <c r="M11" s="5"/>
      <c r="N11" s="5">
        <f t="shared" si="6"/>
        <v>1560</v>
      </c>
      <c r="O11" s="5">
        <f t="shared" si="7"/>
        <v>936</v>
      </c>
      <c r="P11" s="5">
        <f t="shared" si="8"/>
        <v>624</v>
      </c>
      <c r="Q11" s="13"/>
    </row>
    <row r="12" spans="1:17" ht="26.1" customHeight="1" x14ac:dyDescent="0.15">
      <c r="A12" s="5">
        <v>99</v>
      </c>
      <c r="B12" s="5">
        <v>7</v>
      </c>
      <c r="C12" s="10" t="s">
        <v>134</v>
      </c>
      <c r="D12" s="5"/>
      <c r="E12" s="5"/>
      <c r="F12" s="5"/>
      <c r="G12" s="5"/>
      <c r="H12" s="5">
        <v>190</v>
      </c>
      <c r="I12" s="5">
        <f t="shared" si="9"/>
        <v>950</v>
      </c>
      <c r="J12" s="5"/>
      <c r="K12" s="5"/>
      <c r="L12" s="5"/>
      <c r="M12" s="5"/>
      <c r="N12" s="5">
        <f t="shared" si="6"/>
        <v>950</v>
      </c>
      <c r="O12" s="5">
        <f t="shared" si="7"/>
        <v>570</v>
      </c>
      <c r="P12" s="5">
        <f t="shared" si="8"/>
        <v>380</v>
      </c>
      <c r="Q12" s="13"/>
    </row>
    <row r="13" spans="1:17" ht="26.1" customHeight="1" x14ac:dyDescent="0.15">
      <c r="A13" s="5">
        <v>134</v>
      </c>
      <c r="B13" s="5">
        <v>8</v>
      </c>
      <c r="C13" s="10" t="s">
        <v>135</v>
      </c>
      <c r="D13" s="5"/>
      <c r="E13" s="5"/>
      <c r="F13" s="5"/>
      <c r="G13" s="5"/>
      <c r="H13" s="5"/>
      <c r="I13" s="5"/>
      <c r="J13" s="5">
        <v>48</v>
      </c>
      <c r="K13" s="5">
        <f t="shared" ref="K13:K15" si="10">J13*15</f>
        <v>720</v>
      </c>
      <c r="L13" s="5"/>
      <c r="M13" s="5"/>
      <c r="N13" s="5">
        <f t="shared" ref="N13:N16" si="11">K13+I13+E13</f>
        <v>720</v>
      </c>
      <c r="O13" s="5">
        <f t="shared" ref="O13:O16" si="12">N13*60%</f>
        <v>432</v>
      </c>
      <c r="P13" s="5">
        <f t="shared" ref="P13:P16" si="13">N13*40%</f>
        <v>288</v>
      </c>
      <c r="Q13" s="13"/>
    </row>
    <row r="14" spans="1:17" ht="26.1" customHeight="1" x14ac:dyDescent="0.15">
      <c r="A14" s="5">
        <v>135</v>
      </c>
      <c r="B14" s="5">
        <v>9</v>
      </c>
      <c r="C14" s="10" t="s">
        <v>136</v>
      </c>
      <c r="D14" s="5"/>
      <c r="E14" s="5"/>
      <c r="F14" s="5"/>
      <c r="G14" s="5"/>
      <c r="H14" s="5"/>
      <c r="I14" s="5"/>
      <c r="J14" s="5">
        <v>35</v>
      </c>
      <c r="K14" s="5">
        <f t="shared" si="10"/>
        <v>525</v>
      </c>
      <c r="L14" s="5"/>
      <c r="M14" s="5"/>
      <c r="N14" s="5">
        <f t="shared" si="11"/>
        <v>525</v>
      </c>
      <c r="O14" s="5">
        <f t="shared" si="12"/>
        <v>315</v>
      </c>
      <c r="P14" s="5">
        <f t="shared" si="13"/>
        <v>210</v>
      </c>
      <c r="Q14" s="13"/>
    </row>
    <row r="15" spans="1:17" ht="26.1" customHeight="1" x14ac:dyDescent="0.15">
      <c r="A15" s="5">
        <v>140</v>
      </c>
      <c r="B15" s="5">
        <v>10</v>
      </c>
      <c r="C15" s="10" t="s">
        <v>137</v>
      </c>
      <c r="D15" s="5">
        <v>43</v>
      </c>
      <c r="E15" s="5">
        <f t="shared" ref="E15" si="14">D15*20</f>
        <v>860</v>
      </c>
      <c r="F15" s="5"/>
      <c r="G15" s="5"/>
      <c r="H15" s="5"/>
      <c r="I15" s="5"/>
      <c r="J15" s="5">
        <v>43</v>
      </c>
      <c r="K15" s="5">
        <f t="shared" si="10"/>
        <v>645</v>
      </c>
      <c r="L15" s="5"/>
      <c r="M15" s="5"/>
      <c r="N15" s="5">
        <f t="shared" si="11"/>
        <v>1505</v>
      </c>
      <c r="O15" s="5">
        <f t="shared" si="12"/>
        <v>903</v>
      </c>
      <c r="P15" s="5">
        <f t="shared" si="13"/>
        <v>602</v>
      </c>
      <c r="Q15" s="13"/>
    </row>
    <row r="16" spans="1:17" ht="26.1" customHeight="1" x14ac:dyDescent="0.15">
      <c r="A16" s="5">
        <v>154</v>
      </c>
      <c r="B16" s="5">
        <v>11</v>
      </c>
      <c r="C16" s="10" t="s">
        <v>138</v>
      </c>
      <c r="D16" s="5">
        <v>7</v>
      </c>
      <c r="E16" s="5">
        <f t="shared" ref="E16" si="15">D16*20</f>
        <v>140</v>
      </c>
      <c r="F16" s="5"/>
      <c r="G16" s="5"/>
      <c r="H16" s="5"/>
      <c r="I16" s="5"/>
      <c r="J16" s="5"/>
      <c r="K16" s="5"/>
      <c r="L16" s="5"/>
      <c r="M16" s="5"/>
      <c r="N16" s="5">
        <f t="shared" si="11"/>
        <v>140</v>
      </c>
      <c r="O16" s="5">
        <f t="shared" si="12"/>
        <v>84</v>
      </c>
      <c r="P16" s="5">
        <f t="shared" si="13"/>
        <v>56</v>
      </c>
      <c r="Q16" s="13"/>
    </row>
    <row r="17" spans="1:17" ht="30" customHeight="1" x14ac:dyDescent="0.15">
      <c r="A17" s="5">
        <v>195</v>
      </c>
      <c r="B17" s="5">
        <v>12</v>
      </c>
      <c r="C17" s="5" t="s">
        <v>12</v>
      </c>
      <c r="D17" s="5">
        <f>SUM(D6:D16)</f>
        <v>123</v>
      </c>
      <c r="E17" s="5">
        <f>SUM(E6:E16)</f>
        <v>2460</v>
      </c>
      <c r="F17" s="5"/>
      <c r="G17" s="5"/>
      <c r="H17" s="5">
        <f>SUM(H6:H16)</f>
        <v>1617</v>
      </c>
      <c r="I17" s="5">
        <f>SUM(I6:I16)</f>
        <v>6109</v>
      </c>
      <c r="J17" s="11">
        <f>SUM(J6:J16)</f>
        <v>358</v>
      </c>
      <c r="K17" s="11">
        <f>SUM(K6:K16)</f>
        <v>4938</v>
      </c>
      <c r="L17" s="5"/>
      <c r="M17" s="5"/>
      <c r="N17" s="11">
        <f>SUM(N6:N16)</f>
        <v>13507</v>
      </c>
      <c r="O17" s="11">
        <f>SUM(O6:O16)</f>
        <v>8104.2</v>
      </c>
      <c r="P17" s="11">
        <f>SUM(P6:P16)</f>
        <v>5402.8</v>
      </c>
      <c r="Q17" s="13"/>
    </row>
  </sheetData>
  <mergeCells count="15">
    <mergeCell ref="A1:Q1"/>
    <mergeCell ref="A2:Q2"/>
    <mergeCell ref="D3:M3"/>
    <mergeCell ref="N3:P3"/>
    <mergeCell ref="D4:E4"/>
    <mergeCell ref="F4:G4"/>
    <mergeCell ref="H4:I4"/>
    <mergeCell ref="J4:K4"/>
    <mergeCell ref="L4:M4"/>
    <mergeCell ref="A3:A5"/>
    <mergeCell ref="C3:C5"/>
    <mergeCell ref="N4:N5"/>
    <mergeCell ref="O4:O5"/>
    <mergeCell ref="P4:P5"/>
    <mergeCell ref="Q3:Q5"/>
  </mergeCells>
  <phoneticPr fontId="5" type="noConversion"/>
  <printOptions horizontalCentered="1"/>
  <pageMargins left="0.31496062992126" right="0.31496062992126" top="0.74803149606299202" bottom="0.35433070866141703" header="0.31496062992126" footer="0.31496062992126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workbookViewId="0">
      <selection activeCell="Q6" sqref="Q6:Q38"/>
    </sheetView>
  </sheetViews>
  <sheetFormatPr defaultColWidth="9" defaultRowHeight="13.5" x14ac:dyDescent="0.15"/>
  <cols>
    <col min="1" max="2" width="5.875" style="2" customWidth="1"/>
    <col min="3" max="3" width="7.875" style="2" customWidth="1"/>
    <col min="4" max="4" width="6.125" style="2" customWidth="1"/>
    <col min="5" max="5" width="7.5" style="2" customWidth="1"/>
    <col min="6" max="6" width="4.375" style="2" customWidth="1"/>
    <col min="7" max="7" width="4" style="2" customWidth="1"/>
    <col min="8" max="9" width="7.625" style="2" customWidth="1"/>
    <col min="10" max="10" width="9.875" style="2" customWidth="1"/>
    <col min="11" max="11" width="12" style="2" customWidth="1"/>
    <col min="12" max="13" width="5.375" style="2" customWidth="1"/>
    <col min="14" max="14" width="13.125" style="2" customWidth="1"/>
    <col min="15" max="15" width="13.625" style="2" customWidth="1"/>
    <col min="16" max="16" width="11.5" style="2" customWidth="1"/>
    <col min="17" max="17" width="25.125" style="3" customWidth="1"/>
    <col min="18" max="16384" width="9" style="2"/>
  </cols>
  <sheetData>
    <row r="1" spans="1:17" ht="37.5" customHeight="1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27" customHeight="1" x14ac:dyDescent="0.1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ht="18.75" x14ac:dyDescent="0.15">
      <c r="A3" s="18" t="s">
        <v>2</v>
      </c>
      <c r="B3" s="4"/>
      <c r="C3" s="18" t="s">
        <v>3</v>
      </c>
      <c r="D3" s="17" t="s">
        <v>4</v>
      </c>
      <c r="E3" s="17"/>
      <c r="F3" s="17"/>
      <c r="G3" s="17"/>
      <c r="H3" s="17"/>
      <c r="I3" s="17"/>
      <c r="J3" s="17"/>
      <c r="K3" s="17"/>
      <c r="L3" s="17"/>
      <c r="M3" s="17"/>
      <c r="N3" s="17" t="s">
        <v>5</v>
      </c>
      <c r="O3" s="17"/>
      <c r="P3" s="17"/>
      <c r="Q3" s="17" t="s">
        <v>6</v>
      </c>
    </row>
    <row r="4" spans="1:17" ht="18.75" x14ac:dyDescent="0.15">
      <c r="A4" s="18"/>
      <c r="B4" s="4"/>
      <c r="C4" s="18"/>
      <c r="D4" s="17" t="s">
        <v>7</v>
      </c>
      <c r="E4" s="17"/>
      <c r="F4" s="17" t="s">
        <v>8</v>
      </c>
      <c r="G4" s="17"/>
      <c r="H4" s="17" t="s">
        <v>9</v>
      </c>
      <c r="I4" s="17"/>
      <c r="J4" s="17" t="s">
        <v>10</v>
      </c>
      <c r="K4" s="17"/>
      <c r="L4" s="17" t="s">
        <v>11</v>
      </c>
      <c r="M4" s="17"/>
      <c r="N4" s="17" t="s">
        <v>12</v>
      </c>
      <c r="O4" s="17" t="s">
        <v>13</v>
      </c>
      <c r="P4" s="18" t="s">
        <v>14</v>
      </c>
      <c r="Q4" s="17"/>
    </row>
    <row r="5" spans="1:17" ht="37.5" x14ac:dyDescent="0.15">
      <c r="A5" s="18"/>
      <c r="B5" s="4"/>
      <c r="C5" s="18"/>
      <c r="D5" s="5" t="s">
        <v>15</v>
      </c>
      <c r="E5" s="5" t="s">
        <v>16</v>
      </c>
      <c r="F5" s="4" t="s">
        <v>15</v>
      </c>
      <c r="G5" s="4" t="s">
        <v>16</v>
      </c>
      <c r="H5" s="5" t="s">
        <v>15</v>
      </c>
      <c r="I5" s="5" t="s">
        <v>16</v>
      </c>
      <c r="J5" s="5" t="s">
        <v>15</v>
      </c>
      <c r="K5" s="5" t="s">
        <v>16</v>
      </c>
      <c r="L5" s="5" t="s">
        <v>15</v>
      </c>
      <c r="M5" s="5" t="s">
        <v>16</v>
      </c>
      <c r="N5" s="17"/>
      <c r="O5" s="17"/>
      <c r="P5" s="18"/>
      <c r="Q5" s="17"/>
    </row>
    <row r="6" spans="1:17" ht="26.1" customHeight="1" x14ac:dyDescent="0.15">
      <c r="A6" s="5">
        <v>29</v>
      </c>
      <c r="B6" s="5">
        <v>1</v>
      </c>
      <c r="C6" s="10" t="s">
        <v>139</v>
      </c>
      <c r="D6" s="5">
        <v>30</v>
      </c>
      <c r="E6" s="5">
        <f>D6*20</f>
        <v>600</v>
      </c>
      <c r="F6" s="5"/>
      <c r="G6" s="5"/>
      <c r="H6" s="5">
        <v>145</v>
      </c>
      <c r="I6" s="5">
        <f t="shared" ref="I6:I28" si="0">H6*5</f>
        <v>725</v>
      </c>
      <c r="J6" s="5">
        <v>35</v>
      </c>
      <c r="K6" s="5">
        <f t="shared" ref="K6:K28" si="1">J6*15</f>
        <v>525</v>
      </c>
      <c r="L6" s="5"/>
      <c r="M6" s="5"/>
      <c r="N6" s="5">
        <f t="shared" ref="N6:N28" si="2">K6+I6+E6</f>
        <v>1850</v>
      </c>
      <c r="O6" s="5">
        <f t="shared" ref="O6:O28" si="3">N6*60%</f>
        <v>1110</v>
      </c>
      <c r="P6" s="5">
        <f t="shared" ref="P6:P28" si="4">N6*40%</f>
        <v>740</v>
      </c>
      <c r="Q6" s="13"/>
    </row>
    <row r="7" spans="1:17" ht="26.1" customHeight="1" x14ac:dyDescent="0.15">
      <c r="A7" s="5">
        <v>30</v>
      </c>
      <c r="B7" s="5">
        <v>2</v>
      </c>
      <c r="C7" s="10" t="s">
        <v>140</v>
      </c>
      <c r="D7" s="5">
        <v>24</v>
      </c>
      <c r="E7" s="5">
        <f>D7*20</f>
        <v>480</v>
      </c>
      <c r="F7" s="5"/>
      <c r="G7" s="5"/>
      <c r="H7" s="5">
        <v>197</v>
      </c>
      <c r="I7" s="5">
        <f t="shared" si="0"/>
        <v>985</v>
      </c>
      <c r="J7" s="5">
        <v>49</v>
      </c>
      <c r="K7" s="5">
        <f t="shared" si="1"/>
        <v>735</v>
      </c>
      <c r="L7" s="5"/>
      <c r="M7" s="5"/>
      <c r="N7" s="5">
        <f t="shared" si="2"/>
        <v>2200</v>
      </c>
      <c r="O7" s="5">
        <f t="shared" si="3"/>
        <v>1320</v>
      </c>
      <c r="P7" s="5">
        <f t="shared" si="4"/>
        <v>880</v>
      </c>
      <c r="Q7" s="13"/>
    </row>
    <row r="8" spans="1:17" ht="26.1" customHeight="1" x14ac:dyDescent="0.15">
      <c r="A8" s="5">
        <v>31</v>
      </c>
      <c r="B8" s="5">
        <v>3</v>
      </c>
      <c r="C8" s="10" t="s">
        <v>141</v>
      </c>
      <c r="D8" s="5">
        <v>49</v>
      </c>
      <c r="E8" s="5">
        <f t="shared" ref="E8:E23" si="5">D8*20</f>
        <v>980</v>
      </c>
      <c r="F8" s="5"/>
      <c r="G8" s="5"/>
      <c r="H8" s="5">
        <v>197</v>
      </c>
      <c r="I8" s="5">
        <f t="shared" si="0"/>
        <v>985</v>
      </c>
      <c r="J8" s="5">
        <v>68</v>
      </c>
      <c r="K8" s="5">
        <f>J8*15*60%</f>
        <v>612</v>
      </c>
      <c r="L8" s="5"/>
      <c r="M8" s="5"/>
      <c r="N8" s="5">
        <f t="shared" si="2"/>
        <v>2577</v>
      </c>
      <c r="O8" s="5">
        <f t="shared" si="3"/>
        <v>1546.2</v>
      </c>
      <c r="P8" s="5">
        <f t="shared" si="4"/>
        <v>1030.8</v>
      </c>
      <c r="Q8" s="13"/>
    </row>
    <row r="9" spans="1:17" ht="26.1" customHeight="1" x14ac:dyDescent="0.15">
      <c r="A9" s="5">
        <v>32</v>
      </c>
      <c r="B9" s="5">
        <v>4</v>
      </c>
      <c r="C9" s="10" t="s">
        <v>142</v>
      </c>
      <c r="D9" s="5">
        <v>17</v>
      </c>
      <c r="E9" s="5">
        <f t="shared" si="5"/>
        <v>340</v>
      </c>
      <c r="F9" s="5"/>
      <c r="G9" s="5"/>
      <c r="H9" s="5">
        <v>90</v>
      </c>
      <c r="I9" s="5">
        <f t="shared" si="0"/>
        <v>450</v>
      </c>
      <c r="J9" s="5">
        <v>45</v>
      </c>
      <c r="K9" s="5">
        <f t="shared" si="1"/>
        <v>675</v>
      </c>
      <c r="L9" s="5"/>
      <c r="M9" s="5"/>
      <c r="N9" s="5">
        <f t="shared" si="2"/>
        <v>1465</v>
      </c>
      <c r="O9" s="5">
        <f t="shared" si="3"/>
        <v>879</v>
      </c>
      <c r="P9" s="5">
        <f t="shared" si="4"/>
        <v>586</v>
      </c>
      <c r="Q9" s="13"/>
    </row>
    <row r="10" spans="1:17" ht="26.1" customHeight="1" x14ac:dyDescent="0.15">
      <c r="A10" s="5">
        <v>33</v>
      </c>
      <c r="B10" s="5">
        <v>5</v>
      </c>
      <c r="C10" s="10" t="s">
        <v>143</v>
      </c>
      <c r="D10" s="5">
        <v>7</v>
      </c>
      <c r="E10" s="5">
        <f t="shared" si="5"/>
        <v>140</v>
      </c>
      <c r="F10" s="5"/>
      <c r="G10" s="5"/>
      <c r="H10" s="5"/>
      <c r="I10" s="5"/>
      <c r="J10" s="5">
        <v>13</v>
      </c>
      <c r="K10" s="5">
        <f t="shared" si="1"/>
        <v>195</v>
      </c>
      <c r="L10" s="5"/>
      <c r="M10" s="5"/>
      <c r="N10" s="5">
        <f t="shared" si="2"/>
        <v>335</v>
      </c>
      <c r="O10" s="5">
        <f t="shared" si="3"/>
        <v>201</v>
      </c>
      <c r="P10" s="5">
        <f t="shared" si="4"/>
        <v>134</v>
      </c>
      <c r="Q10" s="13"/>
    </row>
    <row r="11" spans="1:17" ht="26.1" customHeight="1" x14ac:dyDescent="0.15">
      <c r="A11" s="5">
        <v>34</v>
      </c>
      <c r="B11" s="5">
        <v>6</v>
      </c>
      <c r="C11" s="10" t="s">
        <v>144</v>
      </c>
      <c r="D11" s="5">
        <v>30</v>
      </c>
      <c r="E11" s="5">
        <f t="shared" si="5"/>
        <v>600</v>
      </c>
      <c r="F11" s="5"/>
      <c r="G11" s="5"/>
      <c r="H11" s="5"/>
      <c r="I11" s="5"/>
      <c r="J11" s="5">
        <v>30</v>
      </c>
      <c r="K11" s="5">
        <f t="shared" si="1"/>
        <v>450</v>
      </c>
      <c r="L11" s="5"/>
      <c r="M11" s="5"/>
      <c r="N11" s="5">
        <f t="shared" si="2"/>
        <v>1050</v>
      </c>
      <c r="O11" s="5">
        <f t="shared" si="3"/>
        <v>630</v>
      </c>
      <c r="P11" s="5">
        <f t="shared" si="4"/>
        <v>420</v>
      </c>
      <c r="Q11" s="13"/>
    </row>
    <row r="12" spans="1:17" ht="26.1" customHeight="1" x14ac:dyDescent="0.15">
      <c r="A12" s="5">
        <v>35</v>
      </c>
      <c r="B12" s="5">
        <v>7</v>
      </c>
      <c r="C12" s="10" t="s">
        <v>145</v>
      </c>
      <c r="D12" s="5">
        <v>5</v>
      </c>
      <c r="E12" s="5">
        <f t="shared" si="5"/>
        <v>100</v>
      </c>
      <c r="F12" s="5"/>
      <c r="G12" s="5"/>
      <c r="H12" s="5"/>
      <c r="I12" s="5"/>
      <c r="J12" s="5">
        <v>10</v>
      </c>
      <c r="K12" s="5">
        <f t="shared" si="1"/>
        <v>150</v>
      </c>
      <c r="L12" s="5"/>
      <c r="M12" s="5"/>
      <c r="N12" s="5">
        <f t="shared" si="2"/>
        <v>250</v>
      </c>
      <c r="O12" s="5">
        <f t="shared" si="3"/>
        <v>150</v>
      </c>
      <c r="P12" s="5">
        <f t="shared" si="4"/>
        <v>100</v>
      </c>
      <c r="Q12" s="13"/>
    </row>
    <row r="13" spans="1:17" ht="26.1" customHeight="1" x14ac:dyDescent="0.15">
      <c r="A13" s="5">
        <v>36</v>
      </c>
      <c r="B13" s="5">
        <v>8</v>
      </c>
      <c r="C13" s="10" t="s">
        <v>146</v>
      </c>
      <c r="D13" s="5">
        <v>15</v>
      </c>
      <c r="E13" s="5">
        <f t="shared" si="5"/>
        <v>300</v>
      </c>
      <c r="F13" s="5"/>
      <c r="G13" s="5"/>
      <c r="H13" s="5"/>
      <c r="I13" s="5"/>
      <c r="J13" s="5">
        <v>15</v>
      </c>
      <c r="K13" s="5">
        <f t="shared" si="1"/>
        <v>225</v>
      </c>
      <c r="L13" s="5"/>
      <c r="M13" s="5"/>
      <c r="N13" s="5">
        <f t="shared" si="2"/>
        <v>525</v>
      </c>
      <c r="O13" s="5">
        <f t="shared" si="3"/>
        <v>315</v>
      </c>
      <c r="P13" s="5">
        <f t="shared" si="4"/>
        <v>210</v>
      </c>
      <c r="Q13" s="13"/>
    </row>
    <row r="14" spans="1:17" ht="26.1" customHeight="1" x14ac:dyDescent="0.15">
      <c r="A14" s="5">
        <v>37</v>
      </c>
      <c r="B14" s="5">
        <v>9</v>
      </c>
      <c r="C14" s="10" t="s">
        <v>147</v>
      </c>
      <c r="D14" s="5">
        <v>10</v>
      </c>
      <c r="E14" s="5">
        <f t="shared" si="5"/>
        <v>200</v>
      </c>
      <c r="F14" s="5"/>
      <c r="G14" s="5"/>
      <c r="H14" s="5"/>
      <c r="I14" s="5"/>
      <c r="J14" s="5">
        <v>25</v>
      </c>
      <c r="K14" s="5">
        <f t="shared" si="1"/>
        <v>375</v>
      </c>
      <c r="L14" s="5"/>
      <c r="M14" s="5"/>
      <c r="N14" s="5">
        <f t="shared" si="2"/>
        <v>575</v>
      </c>
      <c r="O14" s="5">
        <f t="shared" si="3"/>
        <v>345</v>
      </c>
      <c r="P14" s="5">
        <f t="shared" si="4"/>
        <v>230</v>
      </c>
      <c r="Q14" s="13"/>
    </row>
    <row r="15" spans="1:17" ht="26.1" customHeight="1" x14ac:dyDescent="0.15">
      <c r="A15" s="5">
        <v>38</v>
      </c>
      <c r="B15" s="5">
        <v>10</v>
      </c>
      <c r="C15" s="10" t="s">
        <v>148</v>
      </c>
      <c r="D15" s="5">
        <v>15</v>
      </c>
      <c r="E15" s="5">
        <f t="shared" si="5"/>
        <v>300</v>
      </c>
      <c r="F15" s="5"/>
      <c r="G15" s="5"/>
      <c r="H15" s="5"/>
      <c r="I15" s="5"/>
      <c r="J15" s="5">
        <v>30</v>
      </c>
      <c r="K15" s="5">
        <f t="shared" si="1"/>
        <v>450</v>
      </c>
      <c r="L15" s="5"/>
      <c r="M15" s="5"/>
      <c r="N15" s="5">
        <f t="shared" si="2"/>
        <v>750</v>
      </c>
      <c r="O15" s="5">
        <f t="shared" si="3"/>
        <v>450</v>
      </c>
      <c r="P15" s="5">
        <f t="shared" si="4"/>
        <v>300</v>
      </c>
      <c r="Q15" s="13"/>
    </row>
    <row r="16" spans="1:17" ht="26.1" customHeight="1" x14ac:dyDescent="0.15">
      <c r="A16" s="5">
        <v>39</v>
      </c>
      <c r="B16" s="5">
        <v>11</v>
      </c>
      <c r="C16" s="10" t="s">
        <v>149</v>
      </c>
      <c r="D16" s="5"/>
      <c r="E16" s="5"/>
      <c r="F16" s="5"/>
      <c r="G16" s="5"/>
      <c r="H16" s="5">
        <v>63</v>
      </c>
      <c r="I16" s="5">
        <f t="shared" si="0"/>
        <v>315</v>
      </c>
      <c r="J16" s="5">
        <v>40</v>
      </c>
      <c r="K16" s="5">
        <f t="shared" si="1"/>
        <v>600</v>
      </c>
      <c r="L16" s="5"/>
      <c r="M16" s="5"/>
      <c r="N16" s="5">
        <f t="shared" si="2"/>
        <v>915</v>
      </c>
      <c r="O16" s="5">
        <f t="shared" si="3"/>
        <v>549</v>
      </c>
      <c r="P16" s="5">
        <f t="shared" si="4"/>
        <v>366</v>
      </c>
      <c r="Q16" s="13"/>
    </row>
    <row r="17" spans="1:17" ht="26.1" customHeight="1" x14ac:dyDescent="0.15">
      <c r="A17" s="5">
        <v>40</v>
      </c>
      <c r="B17" s="5">
        <v>12</v>
      </c>
      <c r="C17" s="10" t="s">
        <v>150</v>
      </c>
      <c r="D17" s="5">
        <v>47</v>
      </c>
      <c r="E17" s="5">
        <f t="shared" si="5"/>
        <v>940</v>
      </c>
      <c r="F17" s="5"/>
      <c r="G17" s="5"/>
      <c r="H17" s="5"/>
      <c r="I17" s="5"/>
      <c r="J17" s="5">
        <v>11</v>
      </c>
      <c r="K17" s="5">
        <f t="shared" si="1"/>
        <v>165</v>
      </c>
      <c r="L17" s="5"/>
      <c r="M17" s="5"/>
      <c r="N17" s="5">
        <f t="shared" si="2"/>
        <v>1105</v>
      </c>
      <c r="O17" s="5">
        <f t="shared" si="3"/>
        <v>663</v>
      </c>
      <c r="P17" s="5">
        <f t="shared" si="4"/>
        <v>442</v>
      </c>
      <c r="Q17" s="13"/>
    </row>
    <row r="18" spans="1:17" ht="26.1" customHeight="1" x14ac:dyDescent="0.15">
      <c r="A18" s="5">
        <v>41</v>
      </c>
      <c r="B18" s="5">
        <v>13</v>
      </c>
      <c r="C18" s="10" t="s">
        <v>151</v>
      </c>
      <c r="D18" s="5">
        <v>10</v>
      </c>
      <c r="E18" s="5">
        <f t="shared" si="5"/>
        <v>200</v>
      </c>
      <c r="F18" s="5"/>
      <c r="G18" s="5"/>
      <c r="H18" s="5">
        <v>56</v>
      </c>
      <c r="I18" s="5">
        <f t="shared" si="0"/>
        <v>280</v>
      </c>
      <c r="J18" s="5">
        <v>20</v>
      </c>
      <c r="K18" s="5">
        <f t="shared" si="1"/>
        <v>300</v>
      </c>
      <c r="L18" s="5"/>
      <c r="M18" s="5"/>
      <c r="N18" s="5">
        <f t="shared" si="2"/>
        <v>780</v>
      </c>
      <c r="O18" s="5">
        <f t="shared" si="3"/>
        <v>468</v>
      </c>
      <c r="P18" s="5">
        <f t="shared" si="4"/>
        <v>312</v>
      </c>
      <c r="Q18" s="13"/>
    </row>
    <row r="19" spans="1:17" ht="26.1" customHeight="1" x14ac:dyDescent="0.15">
      <c r="A19" s="5">
        <v>42</v>
      </c>
      <c r="B19" s="5">
        <v>14</v>
      </c>
      <c r="C19" s="10" t="s">
        <v>152</v>
      </c>
      <c r="D19" s="5">
        <v>2</v>
      </c>
      <c r="E19" s="5">
        <f t="shared" si="5"/>
        <v>40</v>
      </c>
      <c r="F19" s="5"/>
      <c r="G19" s="5"/>
      <c r="H19" s="5"/>
      <c r="I19" s="5"/>
      <c r="J19" s="5">
        <v>17</v>
      </c>
      <c r="K19" s="5">
        <f t="shared" si="1"/>
        <v>255</v>
      </c>
      <c r="L19" s="5"/>
      <c r="M19" s="5"/>
      <c r="N19" s="5">
        <f t="shared" si="2"/>
        <v>295</v>
      </c>
      <c r="O19" s="5">
        <f t="shared" si="3"/>
        <v>177</v>
      </c>
      <c r="P19" s="5">
        <f t="shared" si="4"/>
        <v>118</v>
      </c>
      <c r="Q19" s="13"/>
    </row>
    <row r="20" spans="1:17" ht="26.1" customHeight="1" x14ac:dyDescent="0.15">
      <c r="A20" s="5">
        <v>43</v>
      </c>
      <c r="B20" s="5">
        <v>15</v>
      </c>
      <c r="C20" s="10" t="s">
        <v>153</v>
      </c>
      <c r="D20" s="5">
        <v>5</v>
      </c>
      <c r="E20" s="5">
        <f t="shared" si="5"/>
        <v>100</v>
      </c>
      <c r="F20" s="5"/>
      <c r="G20" s="5"/>
      <c r="H20" s="5"/>
      <c r="I20" s="5"/>
      <c r="J20" s="5">
        <v>9</v>
      </c>
      <c r="K20" s="5">
        <f t="shared" si="1"/>
        <v>135</v>
      </c>
      <c r="L20" s="5"/>
      <c r="M20" s="5"/>
      <c r="N20" s="5">
        <f t="shared" si="2"/>
        <v>235</v>
      </c>
      <c r="O20" s="5">
        <f t="shared" si="3"/>
        <v>141</v>
      </c>
      <c r="P20" s="5">
        <f t="shared" si="4"/>
        <v>94</v>
      </c>
      <c r="Q20" s="13"/>
    </row>
    <row r="21" spans="1:17" ht="26.1" customHeight="1" x14ac:dyDescent="0.15">
      <c r="A21" s="5">
        <v>44</v>
      </c>
      <c r="B21" s="5">
        <v>16</v>
      </c>
      <c r="C21" s="10" t="s">
        <v>154</v>
      </c>
      <c r="D21" s="5">
        <v>17</v>
      </c>
      <c r="E21" s="5">
        <f t="shared" si="5"/>
        <v>340</v>
      </c>
      <c r="F21" s="5"/>
      <c r="G21" s="5"/>
      <c r="H21" s="5"/>
      <c r="I21" s="5"/>
      <c r="J21" s="5">
        <v>40</v>
      </c>
      <c r="K21" s="5">
        <f t="shared" si="1"/>
        <v>600</v>
      </c>
      <c r="L21" s="5"/>
      <c r="M21" s="5"/>
      <c r="N21" s="5">
        <f t="shared" si="2"/>
        <v>940</v>
      </c>
      <c r="O21" s="5">
        <f t="shared" si="3"/>
        <v>564</v>
      </c>
      <c r="P21" s="5">
        <f t="shared" si="4"/>
        <v>376</v>
      </c>
      <c r="Q21" s="13"/>
    </row>
    <row r="22" spans="1:17" ht="26.1" customHeight="1" x14ac:dyDescent="0.15">
      <c r="A22" s="5">
        <v>45</v>
      </c>
      <c r="B22" s="5">
        <v>17</v>
      </c>
      <c r="C22" s="10" t="s">
        <v>155</v>
      </c>
      <c r="D22" s="5">
        <v>26</v>
      </c>
      <c r="E22" s="5">
        <f t="shared" si="5"/>
        <v>520</v>
      </c>
      <c r="F22" s="5"/>
      <c r="G22" s="5"/>
      <c r="H22" s="5">
        <v>56</v>
      </c>
      <c r="I22" s="5">
        <f t="shared" si="0"/>
        <v>280</v>
      </c>
      <c r="J22" s="5">
        <v>49</v>
      </c>
      <c r="K22" s="5">
        <f t="shared" si="1"/>
        <v>735</v>
      </c>
      <c r="L22" s="5"/>
      <c r="M22" s="5"/>
      <c r="N22" s="5">
        <f t="shared" si="2"/>
        <v>1535</v>
      </c>
      <c r="O22" s="5">
        <f t="shared" si="3"/>
        <v>921</v>
      </c>
      <c r="P22" s="5">
        <f t="shared" si="4"/>
        <v>614</v>
      </c>
      <c r="Q22" s="13"/>
    </row>
    <row r="23" spans="1:17" ht="26.1" customHeight="1" x14ac:dyDescent="0.15">
      <c r="A23" s="5">
        <v>46</v>
      </c>
      <c r="B23" s="5">
        <v>18</v>
      </c>
      <c r="C23" s="10" t="s">
        <v>156</v>
      </c>
      <c r="D23" s="5">
        <v>25</v>
      </c>
      <c r="E23" s="5">
        <f t="shared" si="5"/>
        <v>500</v>
      </c>
      <c r="F23" s="5"/>
      <c r="G23" s="5"/>
      <c r="H23" s="5">
        <v>192</v>
      </c>
      <c r="I23" s="5">
        <f t="shared" si="0"/>
        <v>960</v>
      </c>
      <c r="J23" s="5">
        <v>49</v>
      </c>
      <c r="K23" s="5">
        <f t="shared" si="1"/>
        <v>735</v>
      </c>
      <c r="L23" s="5"/>
      <c r="M23" s="5"/>
      <c r="N23" s="5">
        <f t="shared" si="2"/>
        <v>2195</v>
      </c>
      <c r="O23" s="5">
        <f t="shared" si="3"/>
        <v>1317</v>
      </c>
      <c r="P23" s="5">
        <f t="shared" si="4"/>
        <v>878</v>
      </c>
      <c r="Q23" s="13"/>
    </row>
    <row r="24" spans="1:17" ht="26.1" customHeight="1" x14ac:dyDescent="0.15">
      <c r="A24" s="5">
        <v>47</v>
      </c>
      <c r="B24" s="5">
        <v>19</v>
      </c>
      <c r="C24" s="10" t="s">
        <v>157</v>
      </c>
      <c r="D24" s="5"/>
      <c r="E24" s="5"/>
      <c r="F24" s="5"/>
      <c r="G24" s="5"/>
      <c r="H24" s="5"/>
      <c r="I24" s="5"/>
      <c r="J24" s="5">
        <v>33</v>
      </c>
      <c r="K24" s="5">
        <f t="shared" si="1"/>
        <v>495</v>
      </c>
      <c r="L24" s="5"/>
      <c r="M24" s="5"/>
      <c r="N24" s="5">
        <f t="shared" si="2"/>
        <v>495</v>
      </c>
      <c r="O24" s="5">
        <f t="shared" si="3"/>
        <v>297</v>
      </c>
      <c r="P24" s="5">
        <f t="shared" si="4"/>
        <v>198</v>
      </c>
      <c r="Q24" s="13"/>
    </row>
    <row r="25" spans="1:17" ht="26.1" customHeight="1" x14ac:dyDescent="0.15">
      <c r="A25" s="5">
        <v>48</v>
      </c>
      <c r="B25" s="5">
        <v>20</v>
      </c>
      <c r="C25" s="10" t="s">
        <v>158</v>
      </c>
      <c r="D25" s="5"/>
      <c r="E25" s="5"/>
      <c r="F25" s="5"/>
      <c r="G25" s="5"/>
      <c r="H25" s="5"/>
      <c r="I25" s="5"/>
      <c r="J25" s="5">
        <v>10</v>
      </c>
      <c r="K25" s="5">
        <f t="shared" si="1"/>
        <v>150</v>
      </c>
      <c r="L25" s="5"/>
      <c r="M25" s="5"/>
      <c r="N25" s="5">
        <f t="shared" si="2"/>
        <v>150</v>
      </c>
      <c r="O25" s="5">
        <f t="shared" si="3"/>
        <v>90</v>
      </c>
      <c r="P25" s="5">
        <f t="shared" si="4"/>
        <v>60</v>
      </c>
      <c r="Q25" s="13"/>
    </row>
    <row r="26" spans="1:17" ht="26.1" customHeight="1" x14ac:dyDescent="0.15">
      <c r="A26" s="5">
        <v>63</v>
      </c>
      <c r="B26" s="5">
        <v>21</v>
      </c>
      <c r="C26" s="10" t="s">
        <v>159</v>
      </c>
      <c r="D26" s="5">
        <v>22</v>
      </c>
      <c r="E26" s="5">
        <f t="shared" ref="E26:E28" si="6">D26*20</f>
        <v>440</v>
      </c>
      <c r="F26" s="5"/>
      <c r="G26" s="5"/>
      <c r="H26" s="5">
        <v>80</v>
      </c>
      <c r="I26" s="5">
        <f t="shared" si="0"/>
        <v>400</v>
      </c>
      <c r="J26" s="5">
        <v>46</v>
      </c>
      <c r="K26" s="5">
        <f t="shared" si="1"/>
        <v>690</v>
      </c>
      <c r="L26" s="5"/>
      <c r="M26" s="5"/>
      <c r="N26" s="5">
        <f t="shared" si="2"/>
        <v>1530</v>
      </c>
      <c r="O26" s="5">
        <f t="shared" si="3"/>
        <v>918</v>
      </c>
      <c r="P26" s="5">
        <f t="shared" si="4"/>
        <v>612</v>
      </c>
      <c r="Q26" s="13"/>
    </row>
    <row r="27" spans="1:17" ht="26.1" customHeight="1" x14ac:dyDescent="0.15">
      <c r="A27" s="5">
        <v>64</v>
      </c>
      <c r="B27" s="5">
        <v>22</v>
      </c>
      <c r="C27" s="10" t="s">
        <v>160</v>
      </c>
      <c r="D27" s="5"/>
      <c r="E27" s="5"/>
      <c r="F27" s="5"/>
      <c r="G27" s="5"/>
      <c r="H27" s="5"/>
      <c r="I27" s="5"/>
      <c r="J27" s="5">
        <v>30</v>
      </c>
      <c r="K27" s="5">
        <f t="shared" si="1"/>
        <v>450</v>
      </c>
      <c r="L27" s="5"/>
      <c r="M27" s="5"/>
      <c r="N27" s="5">
        <f t="shared" si="2"/>
        <v>450</v>
      </c>
      <c r="O27" s="5">
        <f t="shared" si="3"/>
        <v>270</v>
      </c>
      <c r="P27" s="5">
        <f t="shared" si="4"/>
        <v>180</v>
      </c>
      <c r="Q27" s="13"/>
    </row>
    <row r="28" spans="1:17" ht="26.1" customHeight="1" x14ac:dyDescent="0.15">
      <c r="A28" s="5">
        <v>65</v>
      </c>
      <c r="B28" s="5">
        <v>23</v>
      </c>
      <c r="C28" s="10" t="s">
        <v>161</v>
      </c>
      <c r="D28" s="5">
        <v>48</v>
      </c>
      <c r="E28" s="5">
        <f t="shared" si="6"/>
        <v>960</v>
      </c>
      <c r="F28" s="5"/>
      <c r="G28" s="5"/>
      <c r="H28" s="5">
        <v>196</v>
      </c>
      <c r="I28" s="5">
        <f t="shared" si="0"/>
        <v>980</v>
      </c>
      <c r="J28" s="5">
        <v>45</v>
      </c>
      <c r="K28" s="5">
        <f t="shared" si="1"/>
        <v>675</v>
      </c>
      <c r="L28" s="5"/>
      <c r="M28" s="5"/>
      <c r="N28" s="5">
        <f t="shared" si="2"/>
        <v>2615</v>
      </c>
      <c r="O28" s="5">
        <f t="shared" si="3"/>
        <v>1569</v>
      </c>
      <c r="P28" s="5">
        <f t="shared" si="4"/>
        <v>1046</v>
      </c>
      <c r="Q28" s="13"/>
    </row>
    <row r="29" spans="1:17" ht="36" customHeight="1" x14ac:dyDescent="0.15">
      <c r="A29" s="5">
        <v>92</v>
      </c>
      <c r="B29" s="5">
        <v>24</v>
      </c>
      <c r="C29" s="10" t="s">
        <v>162</v>
      </c>
      <c r="D29" s="5"/>
      <c r="E29" s="5"/>
      <c r="F29" s="5"/>
      <c r="G29" s="5"/>
      <c r="H29" s="5">
        <v>70</v>
      </c>
      <c r="I29" s="5">
        <f t="shared" ref="I29:I33" si="7">H29*5</f>
        <v>350</v>
      </c>
      <c r="J29" s="5"/>
      <c r="K29" s="5"/>
      <c r="L29" s="5"/>
      <c r="M29" s="5"/>
      <c r="N29" s="5">
        <f t="shared" ref="N29:N33" si="8">K29+I29+E29</f>
        <v>350</v>
      </c>
      <c r="O29" s="5">
        <f t="shared" ref="O29:O33" si="9">N29*60%</f>
        <v>210</v>
      </c>
      <c r="P29" s="5">
        <f t="shared" ref="P29:P33" si="10">N29*40%</f>
        <v>140</v>
      </c>
      <c r="Q29" s="14"/>
    </row>
    <row r="30" spans="1:17" ht="26.1" customHeight="1" x14ac:dyDescent="0.15">
      <c r="A30" s="5">
        <v>93</v>
      </c>
      <c r="B30" s="5">
        <v>25</v>
      </c>
      <c r="C30" s="10" t="s">
        <v>163</v>
      </c>
      <c r="D30" s="5"/>
      <c r="E30" s="5"/>
      <c r="F30" s="5"/>
      <c r="G30" s="5"/>
      <c r="H30" s="5">
        <v>110</v>
      </c>
      <c r="I30" s="5">
        <f t="shared" si="7"/>
        <v>550</v>
      </c>
      <c r="J30" s="5">
        <v>55</v>
      </c>
      <c r="K30" s="5">
        <f>J30*15*60%</f>
        <v>495</v>
      </c>
      <c r="L30" s="5"/>
      <c r="M30" s="5"/>
      <c r="N30" s="5">
        <f t="shared" si="8"/>
        <v>1045</v>
      </c>
      <c r="O30" s="5">
        <f t="shared" si="9"/>
        <v>627</v>
      </c>
      <c r="P30" s="5">
        <f t="shared" si="10"/>
        <v>418</v>
      </c>
      <c r="Q30" s="13"/>
    </row>
    <row r="31" spans="1:17" ht="26.1" customHeight="1" x14ac:dyDescent="0.15">
      <c r="A31" s="5">
        <v>94</v>
      </c>
      <c r="B31" s="5">
        <v>26</v>
      </c>
      <c r="C31" s="10" t="s">
        <v>164</v>
      </c>
      <c r="D31" s="5"/>
      <c r="E31" s="5"/>
      <c r="F31" s="5"/>
      <c r="G31" s="5"/>
      <c r="H31" s="5">
        <v>63</v>
      </c>
      <c r="I31" s="5">
        <f t="shared" si="7"/>
        <v>315</v>
      </c>
      <c r="J31" s="5"/>
      <c r="K31" s="5"/>
      <c r="L31" s="5"/>
      <c r="M31" s="5"/>
      <c r="N31" s="5">
        <f t="shared" si="8"/>
        <v>315</v>
      </c>
      <c r="O31" s="5">
        <f t="shared" si="9"/>
        <v>189</v>
      </c>
      <c r="P31" s="5">
        <f t="shared" si="10"/>
        <v>126</v>
      </c>
      <c r="Q31" s="13"/>
    </row>
    <row r="32" spans="1:17" ht="39" customHeight="1" x14ac:dyDescent="0.15">
      <c r="A32" s="5">
        <v>95</v>
      </c>
      <c r="B32" s="5">
        <v>27</v>
      </c>
      <c r="C32" s="10" t="s">
        <v>165</v>
      </c>
      <c r="D32" s="5"/>
      <c r="E32" s="5"/>
      <c r="F32" s="5"/>
      <c r="G32" s="5"/>
      <c r="H32" s="5">
        <v>42</v>
      </c>
      <c r="I32" s="5">
        <f t="shared" si="7"/>
        <v>210</v>
      </c>
      <c r="J32" s="5"/>
      <c r="K32" s="5"/>
      <c r="L32" s="5"/>
      <c r="M32" s="5"/>
      <c r="N32" s="5">
        <f t="shared" si="8"/>
        <v>210</v>
      </c>
      <c r="O32" s="5">
        <f t="shared" si="9"/>
        <v>126</v>
      </c>
      <c r="P32" s="5">
        <f t="shared" si="10"/>
        <v>84</v>
      </c>
      <c r="Q32" s="14"/>
    </row>
    <row r="33" spans="1:17" ht="26.1" customHeight="1" x14ac:dyDescent="0.15">
      <c r="A33" s="5">
        <v>97</v>
      </c>
      <c r="B33" s="5">
        <v>29</v>
      </c>
      <c r="C33" s="10" t="s">
        <v>166</v>
      </c>
      <c r="D33" s="5">
        <v>45</v>
      </c>
      <c r="E33" s="5">
        <f>D33*20</f>
        <v>900</v>
      </c>
      <c r="F33" s="5"/>
      <c r="G33" s="5"/>
      <c r="H33" s="5">
        <v>48</v>
      </c>
      <c r="I33" s="5">
        <f t="shared" si="7"/>
        <v>240</v>
      </c>
      <c r="J33" s="5">
        <v>41</v>
      </c>
      <c r="K33" s="5">
        <f t="shared" ref="K33" si="11">J33*15</f>
        <v>615</v>
      </c>
      <c r="L33" s="5"/>
      <c r="M33" s="5"/>
      <c r="N33" s="5">
        <f t="shared" si="8"/>
        <v>1755</v>
      </c>
      <c r="O33" s="5">
        <f t="shared" si="9"/>
        <v>1053</v>
      </c>
      <c r="P33" s="5">
        <f t="shared" si="10"/>
        <v>702</v>
      </c>
      <c r="Q33" s="13"/>
    </row>
    <row r="34" spans="1:17" ht="26.1" customHeight="1" x14ac:dyDescent="0.15">
      <c r="A34" s="5">
        <v>141</v>
      </c>
      <c r="B34" s="5">
        <v>30</v>
      </c>
      <c r="C34" s="10" t="s">
        <v>167</v>
      </c>
      <c r="D34" s="5"/>
      <c r="E34" s="5">
        <f t="shared" ref="E34" si="12">D34*20</f>
        <v>0</v>
      </c>
      <c r="F34" s="5"/>
      <c r="G34" s="5"/>
      <c r="H34" s="5"/>
      <c r="I34" s="5"/>
      <c r="J34" s="5">
        <v>45</v>
      </c>
      <c r="K34" s="5">
        <f t="shared" ref="K34" si="13">J34*15</f>
        <v>675</v>
      </c>
      <c r="L34" s="5"/>
      <c r="M34" s="5"/>
      <c r="N34" s="5">
        <f t="shared" ref="N34:N38" si="14">K34+I34+E34</f>
        <v>675</v>
      </c>
      <c r="O34" s="5">
        <f t="shared" ref="O34:O38" si="15">N34*60%</f>
        <v>405</v>
      </c>
      <c r="P34" s="5">
        <f t="shared" ref="P34:P38" si="16">N34*40%</f>
        <v>270</v>
      </c>
      <c r="Q34" s="13"/>
    </row>
    <row r="35" spans="1:17" ht="26.1" customHeight="1" x14ac:dyDescent="0.15">
      <c r="A35" s="5">
        <v>151</v>
      </c>
      <c r="B35" s="5">
        <v>31</v>
      </c>
      <c r="C35" s="10" t="s">
        <v>168</v>
      </c>
      <c r="D35" s="5">
        <v>41</v>
      </c>
      <c r="E35" s="5">
        <f t="shared" ref="E35:E38" si="17">D35*20</f>
        <v>820</v>
      </c>
      <c r="F35" s="5"/>
      <c r="G35" s="5"/>
      <c r="H35" s="5"/>
      <c r="I35" s="5"/>
      <c r="J35" s="5"/>
      <c r="K35" s="5"/>
      <c r="L35" s="5"/>
      <c r="M35" s="5"/>
      <c r="N35" s="5">
        <f t="shared" si="14"/>
        <v>820</v>
      </c>
      <c r="O35" s="5">
        <f t="shared" si="15"/>
        <v>492</v>
      </c>
      <c r="P35" s="5">
        <f t="shared" si="16"/>
        <v>328</v>
      </c>
      <c r="Q35" s="13"/>
    </row>
    <row r="36" spans="1:17" ht="26.1" customHeight="1" x14ac:dyDescent="0.15">
      <c r="A36" s="5">
        <v>152</v>
      </c>
      <c r="B36" s="5">
        <v>32</v>
      </c>
      <c r="C36" s="10" t="s">
        <v>169</v>
      </c>
      <c r="D36" s="5">
        <v>49</v>
      </c>
      <c r="E36" s="5">
        <f t="shared" si="17"/>
        <v>980</v>
      </c>
      <c r="F36" s="5"/>
      <c r="G36" s="5"/>
      <c r="H36" s="5"/>
      <c r="I36" s="5"/>
      <c r="J36" s="5"/>
      <c r="K36" s="5"/>
      <c r="L36" s="5"/>
      <c r="M36" s="5"/>
      <c r="N36" s="5">
        <f t="shared" si="14"/>
        <v>980</v>
      </c>
      <c r="O36" s="5">
        <f t="shared" si="15"/>
        <v>588</v>
      </c>
      <c r="P36" s="5">
        <f t="shared" si="16"/>
        <v>392</v>
      </c>
      <c r="Q36" s="13"/>
    </row>
    <row r="37" spans="1:17" ht="26.1" customHeight="1" x14ac:dyDescent="0.15">
      <c r="A37" s="5">
        <v>153</v>
      </c>
      <c r="B37" s="5">
        <v>33</v>
      </c>
      <c r="C37" s="10" t="s">
        <v>170</v>
      </c>
      <c r="D37" s="5">
        <v>40</v>
      </c>
      <c r="E37" s="5">
        <f t="shared" si="17"/>
        <v>800</v>
      </c>
      <c r="F37" s="5"/>
      <c r="G37" s="5"/>
      <c r="H37" s="5"/>
      <c r="I37" s="5"/>
      <c r="J37" s="5"/>
      <c r="K37" s="5"/>
      <c r="L37" s="5"/>
      <c r="M37" s="5"/>
      <c r="N37" s="5">
        <f t="shared" si="14"/>
        <v>800</v>
      </c>
      <c r="O37" s="5">
        <f t="shared" si="15"/>
        <v>480</v>
      </c>
      <c r="P37" s="5">
        <f t="shared" si="16"/>
        <v>320</v>
      </c>
      <c r="Q37" s="13"/>
    </row>
    <row r="38" spans="1:17" ht="26.1" customHeight="1" x14ac:dyDescent="0.15">
      <c r="A38" s="5">
        <v>156</v>
      </c>
      <c r="B38" s="5">
        <v>34</v>
      </c>
      <c r="C38" s="10" t="s">
        <v>171</v>
      </c>
      <c r="D38" s="5">
        <v>40</v>
      </c>
      <c r="E38" s="5">
        <f t="shared" si="17"/>
        <v>800</v>
      </c>
      <c r="F38" s="5"/>
      <c r="G38" s="5"/>
      <c r="H38" s="5"/>
      <c r="I38" s="5"/>
      <c r="J38" s="5"/>
      <c r="K38" s="5"/>
      <c r="L38" s="5"/>
      <c r="M38" s="5"/>
      <c r="N38" s="5">
        <f t="shared" si="14"/>
        <v>800</v>
      </c>
      <c r="O38" s="5">
        <f t="shared" si="15"/>
        <v>480</v>
      </c>
      <c r="P38" s="5">
        <f t="shared" si="16"/>
        <v>320</v>
      </c>
      <c r="Q38" s="13"/>
    </row>
    <row r="39" spans="1:17" ht="30" customHeight="1" x14ac:dyDescent="0.15">
      <c r="A39" s="5">
        <v>195</v>
      </c>
      <c r="B39" s="5">
        <v>35</v>
      </c>
      <c r="C39" s="5" t="s">
        <v>12</v>
      </c>
      <c r="D39" s="5">
        <f>SUM(D6:D38)</f>
        <v>619</v>
      </c>
      <c r="E39" s="5">
        <f>SUM(E6:E38)</f>
        <v>12380</v>
      </c>
      <c r="F39" s="5"/>
      <c r="G39" s="5"/>
      <c r="H39" s="5">
        <f>SUM(H6:H38)</f>
        <v>1605</v>
      </c>
      <c r="I39" s="5">
        <f>SUM(I6:I38)</f>
        <v>8025</v>
      </c>
      <c r="J39" s="11">
        <f>SUM(J6:J38)</f>
        <v>860</v>
      </c>
      <c r="K39" s="11">
        <f>SUM(K6:K38)</f>
        <v>12162</v>
      </c>
      <c r="L39" s="5"/>
      <c r="M39" s="5"/>
      <c r="N39" s="11">
        <f>SUM(N6:N38)</f>
        <v>32567</v>
      </c>
      <c r="O39" s="11">
        <f>SUM(O6:O38)</f>
        <v>19540.2</v>
      </c>
      <c r="P39" s="11">
        <f>SUM(P6:P38)</f>
        <v>13026.8</v>
      </c>
      <c r="Q39" s="13"/>
    </row>
  </sheetData>
  <mergeCells count="15">
    <mergeCell ref="A1:Q1"/>
    <mergeCell ref="A2:Q2"/>
    <mergeCell ref="D3:M3"/>
    <mergeCell ref="N3:P3"/>
    <mergeCell ref="D4:E4"/>
    <mergeCell ref="F4:G4"/>
    <mergeCell ref="H4:I4"/>
    <mergeCell ref="J4:K4"/>
    <mergeCell ref="L4:M4"/>
    <mergeCell ref="A3:A5"/>
    <mergeCell ref="C3:C5"/>
    <mergeCell ref="N4:N5"/>
    <mergeCell ref="O4:O5"/>
    <mergeCell ref="P4:P5"/>
    <mergeCell ref="Q3:Q5"/>
  </mergeCells>
  <phoneticPr fontId="5" type="noConversion"/>
  <printOptions horizontalCentered="1"/>
  <pageMargins left="0.31496062992126" right="0.31496062992126" top="0.74803149606299202" bottom="0.35433070866141703" header="0.31496062992126" footer="0.3149606299212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22</vt:i4>
      </vt:variant>
    </vt:vector>
  </HeadingPairs>
  <TitlesOfParts>
    <vt:vector size="35" baseType="lpstr">
      <vt:lpstr>半元</vt:lpstr>
      <vt:lpstr>高家岭</vt:lpstr>
      <vt:lpstr>中村坊</vt:lpstr>
      <vt:lpstr>桐元</vt:lpstr>
      <vt:lpstr>车对头1</vt:lpstr>
      <vt:lpstr>西山</vt:lpstr>
      <vt:lpstr>店前</vt:lpstr>
      <vt:lpstr>王泥湾</vt:lpstr>
      <vt:lpstr>寒坡岭</vt:lpstr>
      <vt:lpstr>油岭背</vt:lpstr>
      <vt:lpstr>Sheet1</vt:lpstr>
      <vt:lpstr>Sheet2</vt:lpstr>
      <vt:lpstr>Sheet3</vt:lpstr>
      <vt:lpstr>Sheet1!Print_Area</vt:lpstr>
      <vt:lpstr>半元!Print_Area</vt:lpstr>
      <vt:lpstr>车对头1!Print_Area</vt:lpstr>
      <vt:lpstr>店前!Print_Area</vt:lpstr>
      <vt:lpstr>高家岭!Print_Area</vt:lpstr>
      <vt:lpstr>寒坡岭!Print_Area</vt:lpstr>
      <vt:lpstr>桐元!Print_Area</vt:lpstr>
      <vt:lpstr>王泥湾!Print_Area</vt:lpstr>
      <vt:lpstr>西山!Print_Area</vt:lpstr>
      <vt:lpstr>油岭背!Print_Area</vt:lpstr>
      <vt:lpstr>中村坊!Print_Area</vt:lpstr>
      <vt:lpstr>Sheet1!Print_Titles</vt:lpstr>
      <vt:lpstr>半元!Print_Titles</vt:lpstr>
      <vt:lpstr>车对头1!Print_Titles</vt:lpstr>
      <vt:lpstr>店前!Print_Titles</vt:lpstr>
      <vt:lpstr>高家岭!Print_Titles</vt:lpstr>
      <vt:lpstr>寒坡岭!Print_Titles</vt:lpstr>
      <vt:lpstr>桐元!Print_Titles</vt:lpstr>
      <vt:lpstr>王泥湾!Print_Titles</vt:lpstr>
      <vt:lpstr>西山!Print_Titles</vt:lpstr>
      <vt:lpstr>油岭背!Print_Titles</vt:lpstr>
      <vt:lpstr>中村坊!Print_Titles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xb21cn</cp:lastModifiedBy>
  <cp:lastPrinted>2022-11-10T08:03:00Z</cp:lastPrinted>
  <dcterms:created xsi:type="dcterms:W3CDTF">2022-11-04T02:47:00Z</dcterms:created>
  <dcterms:modified xsi:type="dcterms:W3CDTF">2022-12-05T02:02:14Z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C822963E3EFD4B2980AA1ACB258CD9B0</vt:lpwstr>
  </property>
  <property fmtid="{D5CDD505-2E9C-101B-9397-08002B2CF9AE}" pid="3" name="KSOProductBuildVer">
    <vt:lpwstr>2052-11.1.0.12763</vt:lpwstr>
  </property>
</Properties>
</file>