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4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162" i="1" l="1"/>
  <c r="P162" i="1" s="1"/>
  <c r="P164" i="1" s="1"/>
  <c r="O163" i="1"/>
  <c r="P163" i="1" s="1"/>
  <c r="C164" i="1"/>
  <c r="E164" i="1"/>
  <c r="O164" i="1"/>
  <c r="G245" i="1"/>
  <c r="E245" i="1"/>
  <c r="C245" i="1"/>
  <c r="Q244" i="1"/>
  <c r="P244" i="1"/>
  <c r="O244" i="1"/>
  <c r="Q243" i="1"/>
  <c r="P243" i="1"/>
  <c r="O243" i="1"/>
  <c r="O242" i="1"/>
  <c r="P242" i="1" s="1"/>
  <c r="Q241" i="1"/>
  <c r="P241" i="1"/>
  <c r="O241" i="1"/>
  <c r="O240" i="1"/>
  <c r="Q240" i="1" s="1"/>
  <c r="Q239" i="1"/>
  <c r="P239" i="1"/>
  <c r="O239" i="1"/>
  <c r="Q238" i="1"/>
  <c r="P238" i="1"/>
  <c r="O238" i="1"/>
  <c r="O237" i="1"/>
  <c r="Q237" i="1" s="1"/>
  <c r="Q236" i="1"/>
  <c r="P236" i="1"/>
  <c r="O236" i="1"/>
  <c r="Q235" i="1"/>
  <c r="P235" i="1"/>
  <c r="O235" i="1"/>
  <c r="O234" i="1"/>
  <c r="P234" i="1" s="1"/>
  <c r="Q233" i="1"/>
  <c r="P233" i="1"/>
  <c r="O233" i="1"/>
  <c r="O232" i="1"/>
  <c r="Q232" i="1" s="1"/>
  <c r="Q231" i="1"/>
  <c r="P231" i="1"/>
  <c r="O231" i="1"/>
  <c r="Q230" i="1"/>
  <c r="P230" i="1"/>
  <c r="O230" i="1"/>
  <c r="O229" i="1"/>
  <c r="Q229" i="1" s="1"/>
  <c r="Q228" i="1"/>
  <c r="P228" i="1"/>
  <c r="O228" i="1"/>
  <c r="Q227" i="1"/>
  <c r="P227" i="1"/>
  <c r="O227" i="1"/>
  <c r="O226" i="1"/>
  <c r="Q226" i="1" s="1"/>
  <c r="Q225" i="1"/>
  <c r="P225" i="1"/>
  <c r="O225" i="1"/>
  <c r="O224" i="1"/>
  <c r="Q224" i="1" s="1"/>
  <c r="Q223" i="1"/>
  <c r="P223" i="1"/>
  <c r="O223" i="1"/>
  <c r="O245" i="1" s="1"/>
  <c r="G216" i="1"/>
  <c r="E216" i="1"/>
  <c r="C216" i="1"/>
  <c r="Q214" i="1"/>
  <c r="P214" i="1"/>
  <c r="O214" i="1"/>
  <c r="Q213" i="1"/>
  <c r="P213" i="1"/>
  <c r="O213" i="1"/>
  <c r="O212" i="1"/>
  <c r="P212" i="1" s="1"/>
  <c r="Q211" i="1"/>
  <c r="P211" i="1"/>
  <c r="O211" i="1"/>
  <c r="O210" i="1"/>
  <c r="Q210" i="1" s="1"/>
  <c r="Q209" i="1"/>
  <c r="P209" i="1"/>
  <c r="O209" i="1"/>
  <c r="Q208" i="1"/>
  <c r="P208" i="1"/>
  <c r="O208" i="1"/>
  <c r="O207" i="1"/>
  <c r="Q207" i="1" s="1"/>
  <c r="Q206" i="1"/>
  <c r="P206" i="1"/>
  <c r="O206" i="1"/>
  <c r="Q205" i="1"/>
  <c r="P205" i="1"/>
  <c r="O205" i="1"/>
  <c r="O204" i="1"/>
  <c r="Q204" i="1" s="1"/>
  <c r="Q203" i="1"/>
  <c r="P203" i="1"/>
  <c r="O203" i="1"/>
  <c r="O202" i="1"/>
  <c r="Q202" i="1" s="1"/>
  <c r="Q201" i="1"/>
  <c r="P201" i="1"/>
  <c r="O201" i="1"/>
  <c r="Q200" i="1"/>
  <c r="P200" i="1"/>
  <c r="O200" i="1"/>
  <c r="O199" i="1"/>
  <c r="P199" i="1" s="1"/>
  <c r="Q198" i="1"/>
  <c r="P198" i="1"/>
  <c r="O198" i="1"/>
  <c r="O216" i="1" s="1"/>
  <c r="Q197" i="1"/>
  <c r="P197" i="1"/>
  <c r="O197" i="1"/>
  <c r="C189" i="1"/>
  <c r="Q188" i="1"/>
  <c r="P188" i="1"/>
  <c r="O188" i="1"/>
  <c r="O187" i="1"/>
  <c r="Q187" i="1" s="1"/>
  <c r="Q186" i="1"/>
  <c r="P186" i="1"/>
  <c r="O186" i="1"/>
  <c r="Q185" i="1"/>
  <c r="P185" i="1"/>
  <c r="O185" i="1"/>
  <c r="O184" i="1"/>
  <c r="Q184" i="1" s="1"/>
  <c r="Q183" i="1"/>
  <c r="P183" i="1"/>
  <c r="O183" i="1"/>
  <c r="O182" i="1"/>
  <c r="Q182" i="1" s="1"/>
  <c r="Q181" i="1"/>
  <c r="P181" i="1"/>
  <c r="O181" i="1"/>
  <c r="Q180" i="1"/>
  <c r="P180" i="1"/>
  <c r="O180" i="1"/>
  <c r="O179" i="1"/>
  <c r="Q179" i="1" s="1"/>
  <c r="Q178" i="1"/>
  <c r="P178" i="1"/>
  <c r="O178" i="1"/>
  <c r="Q177" i="1"/>
  <c r="P177" i="1"/>
  <c r="O177" i="1"/>
  <c r="O176" i="1"/>
  <c r="Q176" i="1" s="1"/>
  <c r="Q175" i="1"/>
  <c r="P175" i="1"/>
  <c r="O175" i="1"/>
  <c r="O174" i="1"/>
  <c r="Q174" i="1" s="1"/>
  <c r="Q173" i="1"/>
  <c r="P173" i="1"/>
  <c r="O173" i="1"/>
  <c r="Q172" i="1"/>
  <c r="P172" i="1"/>
  <c r="O172" i="1"/>
  <c r="Q161" i="1"/>
  <c r="P161" i="1"/>
  <c r="O161" i="1"/>
  <c r="Q160" i="1"/>
  <c r="P160" i="1"/>
  <c r="O160" i="1"/>
  <c r="O159" i="1"/>
  <c r="Q159" i="1" s="1"/>
  <c r="Q158" i="1"/>
  <c r="P158" i="1"/>
  <c r="O158" i="1"/>
  <c r="O157" i="1"/>
  <c r="Q157" i="1" s="1"/>
  <c r="Q156" i="1"/>
  <c r="P156" i="1"/>
  <c r="O156" i="1"/>
  <c r="Q155" i="1"/>
  <c r="P155" i="1"/>
  <c r="O155" i="1"/>
  <c r="O154" i="1"/>
  <c r="Q154" i="1" s="1"/>
  <c r="Q153" i="1"/>
  <c r="P153" i="1"/>
  <c r="O153" i="1"/>
  <c r="Q152" i="1"/>
  <c r="P152" i="1"/>
  <c r="O152" i="1"/>
  <c r="O151" i="1"/>
  <c r="Q151" i="1" s="1"/>
  <c r="Q150" i="1"/>
  <c r="P150" i="1"/>
  <c r="O150" i="1"/>
  <c r="O149" i="1"/>
  <c r="Q149" i="1" s="1"/>
  <c r="Q148" i="1"/>
  <c r="P148" i="1"/>
  <c r="O148" i="1"/>
  <c r="Q147" i="1"/>
  <c r="P147" i="1"/>
  <c r="O147" i="1"/>
  <c r="O146" i="1"/>
  <c r="P146" i="1" s="1"/>
  <c r="Q145" i="1"/>
  <c r="P145" i="1"/>
  <c r="O145" i="1"/>
  <c r="Q144" i="1"/>
  <c r="P144" i="1"/>
  <c r="O144" i="1"/>
  <c r="E136" i="1"/>
  <c r="C136" i="1"/>
  <c r="Q135" i="1"/>
  <c r="P135" i="1"/>
  <c r="O135" i="1"/>
  <c r="O134" i="1"/>
  <c r="P134" i="1" s="1"/>
  <c r="Q133" i="1"/>
  <c r="P133" i="1"/>
  <c r="O133" i="1"/>
  <c r="O132" i="1"/>
  <c r="Q132" i="1" s="1"/>
  <c r="Q131" i="1"/>
  <c r="P131" i="1"/>
  <c r="O131" i="1"/>
  <c r="Q130" i="1"/>
  <c r="P130" i="1"/>
  <c r="O130" i="1"/>
  <c r="O129" i="1"/>
  <c r="Q129" i="1" s="1"/>
  <c r="Q128" i="1"/>
  <c r="P128" i="1"/>
  <c r="O128" i="1"/>
  <c r="Q127" i="1"/>
  <c r="P127" i="1"/>
  <c r="O127" i="1"/>
  <c r="O126" i="1"/>
  <c r="P126" i="1" s="1"/>
  <c r="Q125" i="1"/>
  <c r="P125" i="1"/>
  <c r="O125" i="1"/>
  <c r="O124" i="1"/>
  <c r="Q124" i="1" s="1"/>
  <c r="Q123" i="1"/>
  <c r="P123" i="1"/>
  <c r="O123" i="1"/>
  <c r="Q122" i="1"/>
  <c r="P122" i="1"/>
  <c r="O122" i="1"/>
  <c r="O121" i="1"/>
  <c r="Q121" i="1" s="1"/>
  <c r="Q120" i="1"/>
  <c r="P120" i="1"/>
  <c r="O120" i="1"/>
  <c r="Q119" i="1"/>
  <c r="P119" i="1"/>
  <c r="O119" i="1"/>
  <c r="O118" i="1"/>
  <c r="Q118" i="1" s="1"/>
  <c r="Q117" i="1"/>
  <c r="P117" i="1"/>
  <c r="O117" i="1"/>
  <c r="E109" i="1"/>
  <c r="C109" i="1"/>
  <c r="Q108" i="1"/>
  <c r="P108" i="1"/>
  <c r="O108" i="1"/>
  <c r="O107" i="1"/>
  <c r="Q107" i="1" s="1"/>
  <c r="Q106" i="1"/>
  <c r="P106" i="1"/>
  <c r="O106" i="1"/>
  <c r="Q105" i="1"/>
  <c r="P105" i="1"/>
  <c r="O105" i="1"/>
  <c r="O104" i="1"/>
  <c r="P104" i="1" s="1"/>
  <c r="Q103" i="1"/>
  <c r="P103" i="1"/>
  <c r="O103" i="1"/>
  <c r="Q102" i="1"/>
  <c r="P102" i="1"/>
  <c r="O102" i="1"/>
  <c r="O101" i="1"/>
  <c r="P101" i="1" s="1"/>
  <c r="Q100" i="1"/>
  <c r="P100" i="1"/>
  <c r="O100" i="1"/>
  <c r="O99" i="1"/>
  <c r="Q99" i="1" s="1"/>
  <c r="Q98" i="1"/>
  <c r="P98" i="1"/>
  <c r="O98" i="1"/>
  <c r="Q97" i="1"/>
  <c r="P97" i="1"/>
  <c r="O97" i="1"/>
  <c r="O96" i="1"/>
  <c r="Q96" i="1" s="1"/>
  <c r="Q95" i="1"/>
  <c r="P95" i="1"/>
  <c r="O95" i="1"/>
  <c r="Q94" i="1"/>
  <c r="P94" i="1"/>
  <c r="O94" i="1"/>
  <c r="O93" i="1"/>
  <c r="Q93" i="1" s="1"/>
  <c r="Q92" i="1"/>
  <c r="P92" i="1"/>
  <c r="O92" i="1"/>
  <c r="O91" i="1"/>
  <c r="Q91" i="1" s="1"/>
  <c r="Q90" i="1"/>
  <c r="P90" i="1"/>
  <c r="O90" i="1"/>
  <c r="O109" i="1" s="1"/>
  <c r="E81" i="1"/>
  <c r="C81" i="1"/>
  <c r="Q78" i="1"/>
  <c r="P78" i="1"/>
  <c r="O78" i="1"/>
  <c r="Q77" i="1"/>
  <c r="P77" i="1"/>
  <c r="O77" i="1"/>
  <c r="O76" i="1"/>
  <c r="P76" i="1" s="1"/>
  <c r="Q75" i="1"/>
  <c r="P75" i="1"/>
  <c r="O75" i="1"/>
  <c r="Q74" i="1"/>
  <c r="P74" i="1"/>
  <c r="O74" i="1"/>
  <c r="O73" i="1"/>
  <c r="P73" i="1" s="1"/>
  <c r="Q72" i="1"/>
  <c r="P72" i="1"/>
  <c r="O72" i="1"/>
  <c r="O71" i="1"/>
  <c r="Q71" i="1" s="1"/>
  <c r="Q70" i="1"/>
  <c r="P70" i="1"/>
  <c r="O70" i="1"/>
  <c r="Q69" i="1"/>
  <c r="P69" i="1"/>
  <c r="O69" i="1"/>
  <c r="O68" i="1"/>
  <c r="P68" i="1" s="1"/>
  <c r="Q67" i="1"/>
  <c r="P67" i="1"/>
  <c r="O67" i="1"/>
  <c r="Q66" i="1"/>
  <c r="P66" i="1"/>
  <c r="O66" i="1"/>
  <c r="O65" i="1"/>
  <c r="Q65" i="1" s="1"/>
  <c r="Q64" i="1"/>
  <c r="P64" i="1"/>
  <c r="O64" i="1"/>
  <c r="O63" i="1"/>
  <c r="Q63" i="1" s="1"/>
  <c r="Q62" i="1"/>
  <c r="P62" i="1"/>
  <c r="O62" i="1"/>
  <c r="O81" i="1" s="1"/>
  <c r="Q40" i="1"/>
  <c r="P40" i="1"/>
  <c r="O40" i="1"/>
  <c r="O39" i="1"/>
  <c r="P39" i="1" s="1"/>
  <c r="Q38" i="1"/>
  <c r="P38" i="1"/>
  <c r="O38" i="1"/>
  <c r="Q37" i="1"/>
  <c r="P37" i="1"/>
  <c r="O37" i="1"/>
  <c r="O36" i="1"/>
  <c r="Q36" i="1" s="1"/>
  <c r="P35" i="1"/>
  <c r="O35" i="1"/>
  <c r="C26" i="1"/>
  <c r="Q25" i="1"/>
  <c r="P25" i="1"/>
  <c r="O25" i="1"/>
  <c r="Q24" i="1"/>
  <c r="P24" i="1"/>
  <c r="O24" i="1"/>
  <c r="O23" i="1"/>
  <c r="Q23" i="1" s="1"/>
  <c r="Q22" i="1"/>
  <c r="P22" i="1"/>
  <c r="O22" i="1"/>
  <c r="Q21" i="1"/>
  <c r="P21" i="1"/>
  <c r="O21" i="1"/>
  <c r="O20" i="1"/>
  <c r="Q20" i="1" s="1"/>
  <c r="Q19" i="1"/>
  <c r="P19" i="1"/>
  <c r="O19" i="1"/>
  <c r="O18" i="1"/>
  <c r="Q18" i="1" s="1"/>
  <c r="Q17" i="1"/>
  <c r="P17" i="1"/>
  <c r="O17" i="1"/>
  <c r="Q16" i="1"/>
  <c r="P16" i="1"/>
  <c r="O16" i="1"/>
  <c r="O15" i="1"/>
  <c r="P15" i="1" s="1"/>
  <c r="Q14" i="1"/>
  <c r="P14" i="1"/>
  <c r="O14" i="1"/>
  <c r="Q13" i="1"/>
  <c r="P13" i="1"/>
  <c r="O13" i="1"/>
  <c r="O12" i="1"/>
  <c r="Q12" i="1" s="1"/>
  <c r="Q11" i="1"/>
  <c r="P11" i="1"/>
  <c r="O11" i="1"/>
  <c r="O10" i="1"/>
  <c r="Q10" i="1" s="1"/>
  <c r="Q9" i="1"/>
  <c r="P9" i="1"/>
  <c r="O9" i="1"/>
  <c r="Q8" i="1"/>
  <c r="P8" i="1"/>
  <c r="O8" i="1"/>
  <c r="O26" i="1" s="1"/>
  <c r="Q163" i="1" l="1"/>
  <c r="Q162" i="1"/>
  <c r="Q164" i="1" s="1"/>
  <c r="Q189" i="1"/>
  <c r="Q26" i="1"/>
  <c r="Q109" i="1"/>
  <c r="O136" i="1"/>
  <c r="O189" i="1"/>
  <c r="P12" i="1"/>
  <c r="P93" i="1"/>
  <c r="P151" i="1"/>
  <c r="P159" i="1"/>
  <c r="P184" i="1"/>
  <c r="P204" i="1"/>
  <c r="P216" i="1" s="1"/>
  <c r="P226" i="1"/>
  <c r="P23" i="1"/>
  <c r="P96" i="1"/>
  <c r="Q101" i="1"/>
  <c r="P121" i="1"/>
  <c r="Q126" i="1"/>
  <c r="Q136" i="1" s="1"/>
  <c r="P129" i="1"/>
  <c r="Q134" i="1"/>
  <c r="P154" i="1"/>
  <c r="P179" i="1"/>
  <c r="P187" i="1"/>
  <c r="P207" i="1"/>
  <c r="Q212" i="1"/>
  <c r="P229" i="1"/>
  <c r="Q234" i="1"/>
  <c r="Q245" i="1" s="1"/>
  <c r="P237" i="1"/>
  <c r="Q242" i="1"/>
  <c r="P10" i="1"/>
  <c r="P26" i="1" s="1"/>
  <c r="Q15" i="1"/>
  <c r="P18" i="1"/>
  <c r="Q39" i="1"/>
  <c r="P63" i="1"/>
  <c r="P81" i="1" s="1"/>
  <c r="Q68" i="1"/>
  <c r="Q81" i="1" s="1"/>
  <c r="P71" i="1"/>
  <c r="Q76" i="1"/>
  <c r="P91" i="1"/>
  <c r="P109" i="1" s="1"/>
  <c r="P99" i="1"/>
  <c r="Q104" i="1"/>
  <c r="P107" i="1"/>
  <c r="P124" i="1"/>
  <c r="P132" i="1"/>
  <c r="Q146" i="1"/>
  <c r="P149" i="1"/>
  <c r="P157" i="1"/>
  <c r="P174" i="1"/>
  <c r="P189" i="1" s="1"/>
  <c r="P182" i="1"/>
  <c r="Q199" i="1"/>
  <c r="Q216" i="1" s="1"/>
  <c r="P202" i="1"/>
  <c r="P210" i="1"/>
  <c r="P224" i="1"/>
  <c r="P232" i="1"/>
  <c r="P245" i="1" s="1"/>
  <c r="P240" i="1"/>
  <c r="P36" i="1"/>
  <c r="P65" i="1"/>
  <c r="P118" i="1"/>
  <c r="P176" i="1"/>
  <c r="Q73" i="1"/>
  <c r="P20" i="1"/>
  <c r="P136" i="1" l="1"/>
</calcChain>
</file>

<file path=xl/sharedStrings.xml><?xml version="1.0" encoding="utf-8"?>
<sst xmlns="http://schemas.openxmlformats.org/spreadsheetml/2006/main" count="419" uniqueCount="172">
  <si>
    <t xml:space="preserve">                 2022年建宁县农业生产社会化服务项目补助资金分配表</t>
  </si>
  <si>
    <t>服务主体：建宁县亿龙轩农机专业合作社             服务地点所在村： 溪口镇高圳村        单位：亩、元</t>
  </si>
  <si>
    <t>序号</t>
  </si>
  <si>
    <t>服务对象</t>
  </si>
  <si>
    <t>补助环节</t>
  </si>
  <si>
    <t>金额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</si>
  <si>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</si>
  <si>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</si>
  <si>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</si>
  <si>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</si>
  <si>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</si>
  <si>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</si>
  <si>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</si>
  <si>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</si>
  <si>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</si>
  <si>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农户补助账号</t>
  </si>
  <si>
    <t>面积</t>
  </si>
  <si>
    <t>标准</t>
  </si>
  <si>
    <t>陈婉婷</t>
  </si>
  <si>
    <t>陈忠发</t>
  </si>
  <si>
    <t>曾祚明</t>
  </si>
  <si>
    <t>蔡素英</t>
  </si>
  <si>
    <t>陈桂婷</t>
  </si>
  <si>
    <t>陈家庆</t>
  </si>
  <si>
    <t>陈吉娜</t>
  </si>
  <si>
    <t>陈忠福</t>
  </si>
  <si>
    <t>付梓东</t>
  </si>
  <si>
    <t>张祖清</t>
  </si>
  <si>
    <t>蔡建文</t>
  </si>
  <si>
    <t>尤金莲</t>
  </si>
  <si>
    <t>陈忠辉</t>
  </si>
  <si>
    <t>张祖太</t>
  </si>
  <si>
    <t>曾云祥</t>
  </si>
  <si>
    <t>陈鑫</t>
  </si>
  <si>
    <t>陈金妹</t>
  </si>
  <si>
    <t>聂祖勋</t>
  </si>
  <si>
    <t>陈文庆</t>
  </si>
  <si>
    <t>陈亮才</t>
  </si>
  <si>
    <t>谢福英</t>
  </si>
  <si>
    <t>陈炜鸿</t>
  </si>
  <si>
    <t>陈国平</t>
  </si>
  <si>
    <t>曾加进</t>
  </si>
  <si>
    <t>服务主体：建宁县亿龙轩农机专业合作社             服务地点所在村： 溪口镇枧头村        单位：亩、元</t>
  </si>
  <si>
    <t>柯荣华</t>
  </si>
  <si>
    <t>杨志荣</t>
  </si>
  <si>
    <t>杨其龙</t>
  </si>
  <si>
    <t>罗光华　</t>
  </si>
  <si>
    <t>柯德贤　</t>
  </si>
  <si>
    <t>杨清根　</t>
  </si>
  <si>
    <t>柯帮南　</t>
  </si>
  <si>
    <t>柯仁燕　</t>
  </si>
  <si>
    <t>杨绍远　</t>
  </si>
  <si>
    <t>张有金　</t>
  </si>
  <si>
    <t>杨志福　</t>
  </si>
  <si>
    <t>朱义虎　</t>
  </si>
  <si>
    <t>陈光华</t>
  </si>
  <si>
    <t>赵建南</t>
  </si>
  <si>
    <t>饶火祥</t>
  </si>
  <si>
    <t>陈秋雄</t>
  </si>
  <si>
    <t>谢建忠</t>
  </si>
  <si>
    <t>李火明</t>
  </si>
  <si>
    <t>柯帮友</t>
  </si>
  <si>
    <t>柯带金</t>
  </si>
  <si>
    <t>陈道松</t>
  </si>
  <si>
    <t>张光富</t>
  </si>
  <si>
    <t>邹光贵</t>
  </si>
  <si>
    <t>张光前</t>
  </si>
  <si>
    <t>熊昌南</t>
  </si>
  <si>
    <t>柯恩福</t>
  </si>
  <si>
    <t>陈文华</t>
  </si>
  <si>
    <t>陈文艺</t>
  </si>
  <si>
    <t>应根华</t>
  </si>
  <si>
    <t>柯兆光</t>
  </si>
  <si>
    <t>廖水才</t>
  </si>
  <si>
    <t>陈新选</t>
  </si>
  <si>
    <t>罗良生</t>
  </si>
  <si>
    <t>陈德忍　</t>
  </si>
  <si>
    <t>唐年春　</t>
  </si>
  <si>
    <t>杨天赐</t>
  </si>
  <si>
    <t>龚贵云</t>
  </si>
  <si>
    <t>陈小文</t>
  </si>
  <si>
    <t>陈感恩</t>
  </si>
  <si>
    <t>廖盛荣</t>
  </si>
  <si>
    <t>陈守山</t>
  </si>
  <si>
    <t>谢明生</t>
  </si>
  <si>
    <t>陈门和</t>
  </si>
  <si>
    <t>闻福明</t>
  </si>
  <si>
    <t>谢友才</t>
  </si>
  <si>
    <t>王家发</t>
  </si>
  <si>
    <t>廖盛辉</t>
  </si>
  <si>
    <t>廖盛贵</t>
  </si>
  <si>
    <t>谢锡辉</t>
  </si>
  <si>
    <t>吴耀棋</t>
  </si>
  <si>
    <t>范富堂</t>
  </si>
  <si>
    <t>徐万黄</t>
  </si>
  <si>
    <t>谢秀英</t>
  </si>
  <si>
    <t>张金华</t>
  </si>
  <si>
    <t>廖金富</t>
  </si>
  <si>
    <t>王德龙</t>
  </si>
  <si>
    <t>廖家富</t>
  </si>
  <si>
    <t>陈义松</t>
  </si>
  <si>
    <t>邹友恒</t>
  </si>
  <si>
    <t>罗光华</t>
  </si>
  <si>
    <t>柯帮南</t>
  </si>
  <si>
    <t>罗时明</t>
  </si>
  <si>
    <t>孙世强</t>
  </si>
  <si>
    <t>饶火明</t>
  </si>
  <si>
    <t>廖先志</t>
  </si>
  <si>
    <t>吴友松</t>
  </si>
  <si>
    <t>王振来</t>
  </si>
  <si>
    <t>廖海安</t>
  </si>
  <si>
    <t>杨水生</t>
  </si>
  <si>
    <t>饶火兴</t>
  </si>
  <si>
    <t>饶清山</t>
  </si>
  <si>
    <t>余拔勋</t>
  </si>
  <si>
    <t>黄秀连</t>
  </si>
  <si>
    <t>崔丽云</t>
  </si>
  <si>
    <t>朱义虎</t>
  </si>
  <si>
    <t>黄雪玲</t>
  </si>
  <si>
    <t>杨和兰</t>
  </si>
  <si>
    <t>柯凤秀</t>
  </si>
  <si>
    <t>潘文俊</t>
  </si>
  <si>
    <t>黄思昌</t>
  </si>
  <si>
    <t>赵永秋</t>
  </si>
  <si>
    <t>陈良英</t>
  </si>
  <si>
    <t xml:space="preserve">  杨志友</t>
  </si>
  <si>
    <t>吴银兴</t>
  </si>
  <si>
    <t>阮兆文</t>
  </si>
  <si>
    <t>谢羲忠</t>
  </si>
  <si>
    <t>黄志福</t>
  </si>
  <si>
    <t>谢凤秀</t>
  </si>
  <si>
    <t>642.5</t>
  </si>
  <si>
    <t>2022年建宁县农业生产社会化服务项目补助资金分配表</t>
  </si>
  <si>
    <t>熊连桂</t>
  </si>
  <si>
    <t>黄贵才</t>
  </si>
  <si>
    <t>谢荣祥</t>
  </si>
  <si>
    <t>邹贤才</t>
  </si>
  <si>
    <r>
      <rPr>
        <sz val="12"/>
        <color theme="1"/>
        <rFont val="仿宋_GB2312"/>
        <charset val="134"/>
      </rPr>
      <t>柯</t>
    </r>
    <r>
      <rPr>
        <sz val="12"/>
        <color theme="1"/>
        <rFont val="仿宋_GB2312"/>
        <charset val="134"/>
      </rPr>
      <t>兰香</t>
    </r>
  </si>
  <si>
    <t>邹文强</t>
  </si>
  <si>
    <t>李爱玲</t>
  </si>
  <si>
    <t>王其兴</t>
  </si>
  <si>
    <t>熊汉口</t>
  </si>
  <si>
    <t>李德礼</t>
  </si>
  <si>
    <t>廖兆发</t>
  </si>
  <si>
    <t>黄承英</t>
  </si>
  <si>
    <t>罗金爱</t>
  </si>
  <si>
    <t>廖兆克</t>
  </si>
  <si>
    <t>黄淑莲</t>
  </si>
  <si>
    <t>崔利军</t>
  </si>
  <si>
    <t>黄桂香</t>
  </si>
  <si>
    <t>2021年建宁县农业生产社会化服务项目补助资金分配表</t>
  </si>
  <si>
    <t>服务主体：建宁县亿龙轩农机专业合作社             服务地点所在村：  溪口镇枧头村            单位：亩、元</t>
  </si>
  <si>
    <t>吴文富</t>
  </si>
  <si>
    <t>黄铭辉</t>
  </si>
  <si>
    <t>范凤娇</t>
  </si>
  <si>
    <t>谢新婷</t>
  </si>
  <si>
    <t>陈月兰</t>
  </si>
  <si>
    <t>黄光有</t>
  </si>
  <si>
    <t>王培青</t>
  </si>
  <si>
    <t>艾丽丽</t>
  </si>
  <si>
    <t>谢锡荣</t>
  </si>
  <si>
    <t>董木英</t>
  </si>
  <si>
    <t>黄建滨</t>
  </si>
  <si>
    <t>艾继才</t>
  </si>
  <si>
    <t>艾金钱</t>
  </si>
  <si>
    <t>揭美兰</t>
  </si>
  <si>
    <t>韩莉萍</t>
  </si>
  <si>
    <t>艾芳芳</t>
  </si>
  <si>
    <t>艾应全</t>
  </si>
  <si>
    <t>李兴莲</t>
  </si>
  <si>
    <t>曾家龙</t>
  </si>
  <si>
    <t>艾继华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</si>
</sst>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_ "/>
  </numFmts>
  <fonts count="16" x14ac:knownFonts="1">
    <font>
      <sz val="11"/>
      <color theme="1"/>
      <name val="宋体"/>
      <charset val="134"/>
      <scheme val="minor"/>
    </font>
    <font>
      <sz val="12"/>
      <color indexed="8"/>
      <name val="宋体"/>
      <charset val="129"/>
    </font>
    <font>
      <sz val="18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0.5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8"/>
      <color indexed="8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/>
    </xf>
    <xf numFmtId="0" fontId="8" fillId="0" borderId="2" xfId="1" applyFont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49" fontId="4" fillId="0" borderId="4" xfId="1" applyNumberFormat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49" fontId="4" fillId="0" borderId="2" xfId="1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top" wrapText="1"/>
    </xf>
    <xf numFmtId="0" fontId="0" fillId="0" borderId="6" xfId="0" applyBorder="1">
      <alignment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5" fillId="0" borderId="7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/>
    </xf>
    <xf numFmtId="49" fontId="11" fillId="0" borderId="6" xfId="0" applyNumberFormat="1" applyFont="1" applyBorder="1">
      <alignment vertical="center"/>
    </xf>
    <xf numFmtId="0" fontId="5" fillId="0" borderId="6" xfId="1" applyFont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6" fillId="0" borderId="2" xfId="0" quotePrefix="1" applyFont="1" applyBorder="1" applyAlignment="1">
      <alignment horizontal="left" vertical="center"/>
    </xf>
    <xf numFmtId="0" fontId="4" fillId="0" borderId="2" xfId="1" quotePrefix="1" applyFont="1" applyBorder="1" applyAlignment="1">
      <alignment horizontal="left" vertical="top" wrapText="1"/>
    </xf>
    <xf numFmtId="0" fontId="6" fillId="0" borderId="6" xfId="0" quotePrefix="1" applyFont="1" applyBorder="1" applyAlignment="1">
      <alignment horizontal="left" vertical="center"/>
    </xf>
    <xf numFmtId="0" fontId="6" fillId="0" borderId="3" xfId="0" quotePrefix="1" applyFont="1" applyBorder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5" fillId="0" borderId="3" xfId="1" quotePrefix="1" applyFont="1" applyBorder="1" applyAlignment="1">
      <alignment horizontal="left" vertical="top" wrapText="1"/>
    </xf>
    <xf numFmtId="0" fontId="5" fillId="0" borderId="2" xfId="1" quotePrefix="1" applyFont="1" applyBorder="1" applyAlignment="1">
      <alignment horizontal="left" vertical="top" wrapText="1"/>
    </xf>
    <xf numFmtId="0" fontId="6" fillId="0" borderId="4" xfId="0" quotePrefix="1" applyFont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2" xfId="1" applyFont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5"/>
  <sheetViews>
    <sheetView tabSelected="1" workbookViewId="0">
      <selection activeCell="R223" sqref="R223:R244"/>
    </sheetView>
  </sheetViews>
  <sheetFormatPr defaultColWidth="9" defaultRowHeight="18" customHeight="1" x14ac:dyDescent="0.15"/>
  <cols>
    <col min="1" max="1" width="6.375" customWidth="1"/>
    <col min="2" max="2" width="9.375" customWidth="1"/>
    <col min="3" max="3" width="7.375" customWidth="1"/>
    <col min="4" max="4" width="7.25" customWidth="1"/>
    <col min="5" max="6" width="5.75" customWidth="1"/>
    <col min="7" max="7" width="8.25" customWidth="1"/>
    <col min="8" max="14" width="5.75" customWidth="1"/>
    <col min="15" max="15" width="9.125" customWidth="1"/>
    <col min="16" max="16" width="10.25" customWidth="1"/>
    <col min="18" max="18" width="26.25" customWidth="1"/>
  </cols>
  <sheetData>
    <row r="1" spans="1:256" s="1" customFormat="1" ht="39.950000000000003" customHeight="1" x14ac:dyDescent="0.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</row>
    <row r="2" spans="1:256" s="2" customFormat="1" ht="18" customHeight="1" x14ac:dyDescent="0.15">
      <c r="A2" s="80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256" s="2" customFormat="1" ht="14.1" customHeight="1" x14ac:dyDescent="0.15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</row>
    <row r="4" spans="1:256" s="2" customFormat="1" ht="18" hidden="1" customHeight="1" x14ac:dyDescent="0.15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256" s="2" customFormat="1" ht="18" customHeight="1" x14ac:dyDescent="0.15">
      <c r="A5" s="75" t="s">
        <v>2</v>
      </c>
      <c r="B5" s="75" t="s">
        <v>3</v>
      </c>
      <c r="C5" s="69" t="s">
        <v>4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 t="s">
        <v>5</v>
      </c>
      <c r="P5" s="69"/>
      <c r="Q5" s="69"/>
      <c r="R5" s="5"/>
    </row>
    <row r="6" spans="1:256" s="2" customFormat="1" ht="18" customHeight="1" x14ac:dyDescent="0.15">
      <c r="A6" s="75"/>
      <c r="B6" s="75"/>
      <c r="C6" s="69" t="s">
        <v>6</v>
      </c>
      <c r="D6" s="69"/>
      <c r="E6" s="69" t="s">
        <v>7</v>
      </c>
      <c r="F6" s="69"/>
      <c r="G6" s="69" t="s">
        <v>8</v>
      </c>
      <c r="H6" s="69"/>
      <c r="I6" s="69" t="s">
        <v>9</v>
      </c>
      <c r="J6" s="69"/>
      <c r="K6" s="69" t="s">
        <v>10</v>
      </c>
      <c r="L6" s="69"/>
      <c r="M6" s="69" t="s">
        <v>11</v>
      </c>
      <c r="N6" s="69"/>
      <c r="O6" s="69" t="s">
        <v>12</v>
      </c>
      <c r="P6" s="69" t="s">
        <v>13</v>
      </c>
      <c r="Q6" s="69" t="s">
        <v>14</v>
      </c>
      <c r="R6" s="5" t="s">
        <v>15</v>
      </c>
    </row>
    <row r="7" spans="1:256" s="2" customFormat="1" ht="18" customHeight="1" x14ac:dyDescent="0.15">
      <c r="A7" s="75"/>
      <c r="B7" s="75"/>
      <c r="C7" s="5" t="s">
        <v>16</v>
      </c>
      <c r="D7" s="5" t="s">
        <v>17</v>
      </c>
      <c r="E7" s="5" t="s">
        <v>16</v>
      </c>
      <c r="F7" s="5" t="s">
        <v>17</v>
      </c>
      <c r="G7" s="5" t="s">
        <v>16</v>
      </c>
      <c r="H7" s="5" t="s">
        <v>17</v>
      </c>
      <c r="I7" s="5" t="s">
        <v>16</v>
      </c>
      <c r="J7" s="5" t="s">
        <v>17</v>
      </c>
      <c r="K7" s="5" t="s">
        <v>16</v>
      </c>
      <c r="L7" s="5" t="s">
        <v>17</v>
      </c>
      <c r="M7" s="5" t="s">
        <v>16</v>
      </c>
      <c r="N7" s="5" t="s">
        <v>17</v>
      </c>
      <c r="O7" s="69"/>
      <c r="P7" s="69"/>
      <c r="Q7" s="69"/>
      <c r="R7" s="20"/>
    </row>
    <row r="8" spans="1:256" s="2" customFormat="1" ht="18" customHeight="1" x14ac:dyDescent="0.15">
      <c r="A8" s="5">
        <v>1</v>
      </c>
      <c r="B8" s="5" t="s">
        <v>18</v>
      </c>
      <c r="C8" s="5">
        <v>48</v>
      </c>
      <c r="D8" s="5">
        <v>20</v>
      </c>
      <c r="E8" s="6"/>
      <c r="F8" s="6"/>
      <c r="G8" s="6"/>
      <c r="H8" s="6"/>
      <c r="I8" s="6"/>
      <c r="J8" s="6"/>
      <c r="K8" s="6"/>
      <c r="L8" s="6"/>
      <c r="M8" s="6"/>
      <c r="N8" s="6"/>
      <c r="O8" s="5">
        <f t="shared" ref="O8:O25" si="0">C8*D8+E8*F8</f>
        <v>960</v>
      </c>
      <c r="P8" s="5">
        <f t="shared" ref="P8:P25" si="1">O8*0.6</f>
        <v>576</v>
      </c>
      <c r="Q8" s="5">
        <f t="shared" ref="Q8:Q25" si="2">O8*0.4</f>
        <v>384</v>
      </c>
      <c r="R8" s="5"/>
    </row>
    <row r="9" spans="1:256" s="2" customFormat="1" ht="18" customHeight="1" x14ac:dyDescent="0.15">
      <c r="A9" s="5">
        <v>2</v>
      </c>
      <c r="B9" s="5" t="s">
        <v>19</v>
      </c>
      <c r="C9" s="5">
        <v>49</v>
      </c>
      <c r="D9" s="5">
        <v>20</v>
      </c>
      <c r="E9" s="6"/>
      <c r="F9" s="6"/>
      <c r="G9" s="6"/>
      <c r="H9" s="6"/>
      <c r="I9" s="6"/>
      <c r="J9" s="6"/>
      <c r="K9" s="6"/>
      <c r="L9" s="6"/>
      <c r="M9" s="6"/>
      <c r="N9" s="6"/>
      <c r="O9" s="5">
        <f t="shared" si="0"/>
        <v>980</v>
      </c>
      <c r="P9" s="5">
        <f t="shared" si="1"/>
        <v>588</v>
      </c>
      <c r="Q9" s="5">
        <f t="shared" si="2"/>
        <v>392</v>
      </c>
      <c r="R9" s="5"/>
    </row>
    <row r="10" spans="1:256" s="2" customFormat="1" ht="18" customHeight="1" x14ac:dyDescent="0.15">
      <c r="A10" s="5">
        <v>3</v>
      </c>
      <c r="B10" s="5" t="s">
        <v>20</v>
      </c>
      <c r="C10" s="5">
        <v>43</v>
      </c>
      <c r="D10" s="5">
        <v>20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5">
        <f t="shared" si="0"/>
        <v>860</v>
      </c>
      <c r="P10" s="5">
        <f t="shared" si="1"/>
        <v>516</v>
      </c>
      <c r="Q10" s="5">
        <f t="shared" si="2"/>
        <v>344</v>
      </c>
      <c r="R10" s="21"/>
    </row>
    <row r="11" spans="1:256" s="2" customFormat="1" ht="18" customHeight="1" x14ac:dyDescent="0.15">
      <c r="A11" s="5">
        <v>4</v>
      </c>
      <c r="B11" s="5" t="s">
        <v>21</v>
      </c>
      <c r="C11" s="5">
        <v>49</v>
      </c>
      <c r="D11" s="5">
        <v>20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5">
        <f t="shared" si="0"/>
        <v>980</v>
      </c>
      <c r="P11" s="5">
        <f t="shared" si="1"/>
        <v>588</v>
      </c>
      <c r="Q11" s="5">
        <f t="shared" si="2"/>
        <v>392</v>
      </c>
      <c r="R11" s="5"/>
    </row>
    <row r="12" spans="1:256" s="2" customFormat="1" ht="18" customHeight="1" x14ac:dyDescent="0.15">
      <c r="A12" s="5">
        <v>5</v>
      </c>
      <c r="B12" s="5" t="s">
        <v>22</v>
      </c>
      <c r="C12" s="5">
        <v>42</v>
      </c>
      <c r="D12" s="5">
        <v>20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5">
        <f t="shared" si="0"/>
        <v>840</v>
      </c>
      <c r="P12" s="5">
        <f t="shared" si="1"/>
        <v>504</v>
      </c>
      <c r="Q12" s="5">
        <f t="shared" si="2"/>
        <v>336</v>
      </c>
      <c r="R12" s="5"/>
    </row>
    <row r="13" spans="1:256" s="2" customFormat="1" ht="18" customHeight="1" x14ac:dyDescent="0.15">
      <c r="A13" s="5">
        <v>6</v>
      </c>
      <c r="B13" s="5" t="s">
        <v>23</v>
      </c>
      <c r="C13" s="5">
        <v>48</v>
      </c>
      <c r="D13" s="5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5">
        <f t="shared" si="0"/>
        <v>960</v>
      </c>
      <c r="P13" s="5">
        <f t="shared" si="1"/>
        <v>576</v>
      </c>
      <c r="Q13" s="5">
        <f t="shared" si="2"/>
        <v>384</v>
      </c>
      <c r="R13" s="5"/>
    </row>
    <row r="14" spans="1:256" s="2" customFormat="1" ht="18" customHeight="1" x14ac:dyDescent="0.15">
      <c r="A14" s="5">
        <v>7</v>
      </c>
      <c r="B14" s="5" t="s">
        <v>24</v>
      </c>
      <c r="C14" s="5">
        <v>43</v>
      </c>
      <c r="D14" s="5">
        <v>20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5">
        <f t="shared" si="0"/>
        <v>860</v>
      </c>
      <c r="P14" s="5">
        <f t="shared" si="1"/>
        <v>516</v>
      </c>
      <c r="Q14" s="5">
        <f t="shared" si="2"/>
        <v>344</v>
      </c>
      <c r="R14" s="5"/>
    </row>
    <row r="15" spans="1:256" s="2" customFormat="1" ht="18" customHeight="1" x14ac:dyDescent="0.15">
      <c r="A15" s="5">
        <v>8</v>
      </c>
      <c r="B15" s="5" t="s">
        <v>25</v>
      </c>
      <c r="C15" s="5">
        <v>49</v>
      </c>
      <c r="D15" s="5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5">
        <f t="shared" si="0"/>
        <v>980</v>
      </c>
      <c r="P15" s="5">
        <f t="shared" si="1"/>
        <v>588</v>
      </c>
      <c r="Q15" s="5">
        <f t="shared" si="2"/>
        <v>392</v>
      </c>
      <c r="R15" s="5"/>
    </row>
    <row r="16" spans="1:256" s="2" customFormat="1" ht="18" customHeight="1" x14ac:dyDescent="0.15">
      <c r="A16" s="5">
        <v>9</v>
      </c>
      <c r="B16" s="5" t="s">
        <v>26</v>
      </c>
      <c r="C16" s="5">
        <v>46</v>
      </c>
      <c r="D16" s="5">
        <v>20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5">
        <f t="shared" si="0"/>
        <v>920</v>
      </c>
      <c r="P16" s="5">
        <f t="shared" si="1"/>
        <v>552</v>
      </c>
      <c r="Q16" s="5">
        <f t="shared" si="2"/>
        <v>368</v>
      </c>
      <c r="R16" s="21"/>
    </row>
    <row r="17" spans="1:18" s="2" customFormat="1" ht="18" customHeight="1" x14ac:dyDescent="0.15">
      <c r="A17" s="5">
        <v>10</v>
      </c>
      <c r="B17" s="5" t="s">
        <v>27</v>
      </c>
      <c r="C17" s="5">
        <v>48</v>
      </c>
      <c r="D17" s="5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5">
        <f t="shared" si="0"/>
        <v>960</v>
      </c>
      <c r="P17" s="5">
        <f t="shared" si="1"/>
        <v>576</v>
      </c>
      <c r="Q17" s="5">
        <f t="shared" si="2"/>
        <v>384</v>
      </c>
      <c r="R17" s="5"/>
    </row>
    <row r="18" spans="1:18" s="2" customFormat="1" ht="18" customHeight="1" x14ac:dyDescent="0.15">
      <c r="A18" s="5">
        <v>11</v>
      </c>
      <c r="B18" s="5" t="s">
        <v>28</v>
      </c>
      <c r="C18" s="5">
        <v>49</v>
      </c>
      <c r="D18" s="5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5">
        <f t="shared" si="0"/>
        <v>980</v>
      </c>
      <c r="P18" s="5">
        <f t="shared" si="1"/>
        <v>588</v>
      </c>
      <c r="Q18" s="5">
        <f t="shared" si="2"/>
        <v>392</v>
      </c>
      <c r="R18" s="5"/>
    </row>
    <row r="19" spans="1:18" s="2" customFormat="1" ht="18" customHeight="1" x14ac:dyDescent="0.15">
      <c r="A19" s="5">
        <v>12</v>
      </c>
      <c r="B19" s="5" t="s">
        <v>29</v>
      </c>
      <c r="C19" s="5">
        <v>48</v>
      </c>
      <c r="D19" s="5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5">
        <f t="shared" si="0"/>
        <v>960</v>
      </c>
      <c r="P19" s="5">
        <f t="shared" si="1"/>
        <v>576</v>
      </c>
      <c r="Q19" s="5">
        <f t="shared" si="2"/>
        <v>384</v>
      </c>
      <c r="R19" s="5"/>
    </row>
    <row r="20" spans="1:18" s="2" customFormat="1" ht="18" customHeight="1" x14ac:dyDescent="0.15">
      <c r="A20" s="5">
        <v>13</v>
      </c>
      <c r="B20" s="5" t="s">
        <v>30</v>
      </c>
      <c r="C20" s="5">
        <v>48</v>
      </c>
      <c r="D20" s="5">
        <v>20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5">
        <f t="shared" si="0"/>
        <v>960</v>
      </c>
      <c r="P20" s="5">
        <f t="shared" si="1"/>
        <v>576</v>
      </c>
      <c r="Q20" s="5">
        <f t="shared" si="2"/>
        <v>384</v>
      </c>
      <c r="R20" s="5"/>
    </row>
    <row r="21" spans="1:18" s="2" customFormat="1" ht="18" customHeight="1" x14ac:dyDescent="0.15">
      <c r="A21" s="5">
        <v>14</v>
      </c>
      <c r="B21" s="5" t="s">
        <v>31</v>
      </c>
      <c r="C21" s="5">
        <v>48</v>
      </c>
      <c r="D21" s="5">
        <v>20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f t="shared" si="0"/>
        <v>960</v>
      </c>
      <c r="P21" s="5">
        <f t="shared" si="1"/>
        <v>576</v>
      </c>
      <c r="Q21" s="5">
        <f t="shared" si="2"/>
        <v>384</v>
      </c>
      <c r="R21" s="5"/>
    </row>
    <row r="22" spans="1:18" s="2" customFormat="1" ht="18" customHeight="1" x14ac:dyDescent="0.15">
      <c r="A22" s="5">
        <v>15</v>
      </c>
      <c r="B22" s="5" t="s">
        <v>32</v>
      </c>
      <c r="C22" s="5">
        <v>46</v>
      </c>
      <c r="D22" s="5">
        <v>20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f t="shared" si="0"/>
        <v>920</v>
      </c>
      <c r="P22" s="5">
        <f t="shared" si="1"/>
        <v>552</v>
      </c>
      <c r="Q22" s="5">
        <f t="shared" si="2"/>
        <v>368</v>
      </c>
      <c r="R22" s="5"/>
    </row>
    <row r="23" spans="1:18" s="2" customFormat="1" ht="18" customHeight="1" x14ac:dyDescent="0.15">
      <c r="A23" s="5">
        <v>16</v>
      </c>
      <c r="B23" s="5" t="s">
        <v>33</v>
      </c>
      <c r="C23" s="5">
        <v>49</v>
      </c>
      <c r="D23" s="5">
        <v>20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f t="shared" si="0"/>
        <v>980</v>
      </c>
      <c r="P23" s="5">
        <f t="shared" si="1"/>
        <v>588</v>
      </c>
      <c r="Q23" s="5">
        <f t="shared" si="2"/>
        <v>392</v>
      </c>
      <c r="R23" s="5"/>
    </row>
    <row r="24" spans="1:18" s="2" customFormat="1" ht="18" customHeight="1" x14ac:dyDescent="0.15">
      <c r="A24" s="5">
        <v>17</v>
      </c>
      <c r="B24" s="5" t="s">
        <v>34</v>
      </c>
      <c r="C24" s="5">
        <v>48</v>
      </c>
      <c r="D24" s="5">
        <v>20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f t="shared" si="0"/>
        <v>960</v>
      </c>
      <c r="P24" s="5">
        <f t="shared" si="1"/>
        <v>576</v>
      </c>
      <c r="Q24" s="5">
        <f t="shared" si="2"/>
        <v>384</v>
      </c>
      <c r="R24" s="5"/>
    </row>
    <row r="25" spans="1:18" s="2" customFormat="1" ht="18" customHeight="1" x14ac:dyDescent="0.15">
      <c r="A25" s="5">
        <v>18</v>
      </c>
      <c r="B25" s="5" t="s">
        <v>35</v>
      </c>
      <c r="C25" s="5">
        <v>49</v>
      </c>
      <c r="D25" s="5">
        <v>20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f t="shared" si="0"/>
        <v>980</v>
      </c>
      <c r="P25" s="5">
        <f t="shared" si="1"/>
        <v>588</v>
      </c>
      <c r="Q25" s="5">
        <f t="shared" si="2"/>
        <v>392</v>
      </c>
      <c r="R25" s="5"/>
    </row>
    <row r="26" spans="1:18" s="2" customFormat="1" ht="18" customHeight="1" x14ac:dyDescent="0.15">
      <c r="A26" s="6"/>
      <c r="B26" s="5" t="s">
        <v>12</v>
      </c>
      <c r="C26" s="6">
        <f>SUM(C8:C25)</f>
        <v>850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f t="shared" ref="O26:Q26" si="3">SUM(O8:O25)</f>
        <v>17000</v>
      </c>
      <c r="P26" s="5">
        <f t="shared" si="3"/>
        <v>10200</v>
      </c>
      <c r="Q26" s="5">
        <f t="shared" si="3"/>
        <v>6800</v>
      </c>
      <c r="R26" s="6"/>
    </row>
    <row r="27" spans="1:18" s="3" customFormat="1" ht="18" customHeight="1" x14ac:dyDescent="0.15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/>
      <c r="P27" s="8"/>
      <c r="Q27" s="8"/>
      <c r="R27" s="7"/>
    </row>
    <row r="28" spans="1:18" ht="45" customHeight="1" x14ac:dyDescent="0.15">
      <c r="A28" s="68" t="s">
        <v>0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</row>
    <row r="29" spans="1:18" ht="18" customHeight="1" x14ac:dyDescent="0.15">
      <c r="A29" s="80" t="s">
        <v>1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</row>
    <row r="30" spans="1:18" ht="18" customHeight="1" x14ac:dyDescent="0.15">
      <c r="A30" s="82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</row>
    <row r="31" spans="1:18" ht="18" customHeight="1" x14ac:dyDescent="0.15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</row>
    <row r="32" spans="1:18" ht="18" customHeight="1" x14ac:dyDescent="0.15">
      <c r="A32" s="75" t="s">
        <v>2</v>
      </c>
      <c r="B32" s="75" t="s">
        <v>3</v>
      </c>
      <c r="C32" s="69" t="s">
        <v>4</v>
      </c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 t="s">
        <v>5</v>
      </c>
      <c r="P32" s="69"/>
      <c r="Q32" s="69"/>
      <c r="R32" s="5"/>
    </row>
    <row r="33" spans="1:18" ht="18" customHeight="1" x14ac:dyDescent="0.15">
      <c r="A33" s="75"/>
      <c r="B33" s="75"/>
      <c r="C33" s="69" t="s">
        <v>6</v>
      </c>
      <c r="D33" s="69"/>
      <c r="E33" s="69" t="s">
        <v>7</v>
      </c>
      <c r="F33" s="69"/>
      <c r="G33" s="69" t="s">
        <v>8</v>
      </c>
      <c r="H33" s="69"/>
      <c r="I33" s="69" t="s">
        <v>9</v>
      </c>
      <c r="J33" s="69"/>
      <c r="K33" s="69" t="s">
        <v>10</v>
      </c>
      <c r="L33" s="69"/>
      <c r="M33" s="69" t="s">
        <v>11</v>
      </c>
      <c r="N33" s="69"/>
      <c r="O33" s="69" t="s">
        <v>12</v>
      </c>
      <c r="P33" s="69" t="s">
        <v>13</v>
      </c>
      <c r="Q33" s="69" t="s">
        <v>14</v>
      </c>
      <c r="R33" s="5" t="s">
        <v>15</v>
      </c>
    </row>
    <row r="34" spans="1:18" ht="18" customHeight="1" x14ac:dyDescent="0.15">
      <c r="A34" s="75"/>
      <c r="B34" s="75"/>
      <c r="C34" s="9" t="s">
        <v>16</v>
      </c>
      <c r="D34" s="9" t="s">
        <v>17</v>
      </c>
      <c r="E34" s="9" t="s">
        <v>16</v>
      </c>
      <c r="F34" s="9" t="s">
        <v>17</v>
      </c>
      <c r="G34" s="9" t="s">
        <v>16</v>
      </c>
      <c r="H34" s="9" t="s">
        <v>17</v>
      </c>
      <c r="I34" s="9" t="s">
        <v>16</v>
      </c>
      <c r="J34" s="9" t="s">
        <v>17</v>
      </c>
      <c r="K34" s="9" t="s">
        <v>16</v>
      </c>
      <c r="L34" s="9" t="s">
        <v>17</v>
      </c>
      <c r="M34" s="9" t="s">
        <v>16</v>
      </c>
      <c r="N34" s="9" t="s">
        <v>17</v>
      </c>
      <c r="O34" s="77"/>
      <c r="P34" s="77"/>
      <c r="Q34" s="77"/>
      <c r="R34" s="22"/>
    </row>
    <row r="35" spans="1:18" ht="18" customHeight="1" x14ac:dyDescent="0.15">
      <c r="A35" s="5">
        <v>1</v>
      </c>
      <c r="B35" s="10" t="s">
        <v>36</v>
      </c>
      <c r="C35" s="11">
        <v>46</v>
      </c>
      <c r="D35" s="12">
        <v>20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2">
        <f t="shared" ref="O35:O40" si="4">C35*D35+E35*F35</f>
        <v>920</v>
      </c>
      <c r="P35" s="12">
        <f t="shared" ref="P35:P40" si="5">O35*0.6</f>
        <v>552</v>
      </c>
      <c r="Q35" s="12">
        <v>368</v>
      </c>
      <c r="R35" s="23"/>
    </row>
    <row r="36" spans="1:18" ht="18" customHeight="1" x14ac:dyDescent="0.15">
      <c r="A36" s="5">
        <v>2</v>
      </c>
      <c r="B36" s="10" t="s">
        <v>37</v>
      </c>
      <c r="C36" s="11">
        <v>45</v>
      </c>
      <c r="D36" s="12">
        <v>20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2">
        <f t="shared" si="4"/>
        <v>900</v>
      </c>
      <c r="P36" s="12">
        <f t="shared" si="5"/>
        <v>540</v>
      </c>
      <c r="Q36" s="12">
        <f t="shared" ref="Q36:Q40" si="6">O36*0.4</f>
        <v>360</v>
      </c>
      <c r="R36" s="23"/>
    </row>
    <row r="37" spans="1:18" ht="18" customHeight="1" x14ac:dyDescent="0.15">
      <c r="A37" s="5">
        <v>3</v>
      </c>
      <c r="B37" s="10" t="s">
        <v>38</v>
      </c>
      <c r="C37" s="11">
        <v>45</v>
      </c>
      <c r="D37" s="12">
        <v>20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2">
        <f t="shared" si="4"/>
        <v>900</v>
      </c>
      <c r="P37" s="12">
        <f t="shared" si="5"/>
        <v>540</v>
      </c>
      <c r="Q37" s="12">
        <f t="shared" si="6"/>
        <v>360</v>
      </c>
      <c r="R37" s="23"/>
    </row>
    <row r="38" spans="1:18" ht="18" customHeight="1" x14ac:dyDescent="0.15">
      <c r="A38" s="5">
        <v>4</v>
      </c>
      <c r="B38" s="10" t="s">
        <v>39</v>
      </c>
      <c r="C38" s="11">
        <v>45</v>
      </c>
      <c r="D38" s="12">
        <v>20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2">
        <f t="shared" si="4"/>
        <v>900</v>
      </c>
      <c r="P38" s="12">
        <f t="shared" si="5"/>
        <v>540</v>
      </c>
      <c r="Q38" s="12">
        <f t="shared" si="6"/>
        <v>360</v>
      </c>
      <c r="R38" s="23"/>
    </row>
    <row r="39" spans="1:18" ht="18" customHeight="1" x14ac:dyDescent="0.15">
      <c r="A39" s="5">
        <v>5</v>
      </c>
      <c r="B39" s="10" t="s">
        <v>40</v>
      </c>
      <c r="C39" s="11">
        <v>42</v>
      </c>
      <c r="D39" s="12">
        <v>20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2">
        <f t="shared" si="4"/>
        <v>840</v>
      </c>
      <c r="P39" s="12">
        <f t="shared" si="5"/>
        <v>504</v>
      </c>
      <c r="Q39" s="12">
        <f t="shared" si="6"/>
        <v>336</v>
      </c>
      <c r="R39" s="23"/>
    </row>
    <row r="40" spans="1:18" ht="18" customHeight="1" x14ac:dyDescent="0.15">
      <c r="A40" s="5">
        <v>6</v>
      </c>
      <c r="B40" s="10" t="s">
        <v>41</v>
      </c>
      <c r="C40" s="11">
        <v>45</v>
      </c>
      <c r="D40" s="12">
        <v>20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2">
        <f t="shared" si="4"/>
        <v>900</v>
      </c>
      <c r="P40" s="12">
        <f t="shared" si="5"/>
        <v>540</v>
      </c>
      <c r="Q40" s="12">
        <f t="shared" si="6"/>
        <v>360</v>
      </c>
      <c r="R40" s="23"/>
    </row>
    <row r="41" spans="1:18" ht="18" customHeight="1" x14ac:dyDescent="0.15">
      <c r="A41" s="5">
        <v>7</v>
      </c>
      <c r="B41" s="5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4"/>
      <c r="P41" s="14"/>
      <c r="Q41" s="14"/>
      <c r="R41" s="14"/>
    </row>
    <row r="42" spans="1:18" ht="18" customHeight="1" x14ac:dyDescent="0.15">
      <c r="A42" s="5">
        <v>8</v>
      </c>
      <c r="B42" s="5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5"/>
      <c r="P42" s="5"/>
      <c r="Q42" s="5"/>
      <c r="R42" s="5"/>
    </row>
    <row r="43" spans="1:18" ht="18" customHeight="1" x14ac:dyDescent="0.15">
      <c r="A43" s="5">
        <v>9</v>
      </c>
      <c r="B43" s="5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5"/>
      <c r="P43" s="5"/>
      <c r="Q43" s="5"/>
      <c r="R43" s="5"/>
    </row>
    <row r="44" spans="1:18" ht="18" customHeight="1" x14ac:dyDescent="0.15">
      <c r="A44" s="5">
        <v>10</v>
      </c>
      <c r="B44" s="5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5"/>
      <c r="P44" s="5"/>
      <c r="Q44" s="5"/>
      <c r="R44" s="5"/>
    </row>
    <row r="45" spans="1:18" ht="18" customHeight="1" x14ac:dyDescent="0.15">
      <c r="A45" s="5">
        <v>11</v>
      </c>
      <c r="B45" s="5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5"/>
      <c r="P45" s="5"/>
      <c r="Q45" s="5"/>
      <c r="R45" s="5"/>
    </row>
    <row r="46" spans="1:18" ht="18" customHeight="1" x14ac:dyDescent="0.15">
      <c r="A46" s="5">
        <v>12</v>
      </c>
      <c r="B46" s="5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5"/>
      <c r="P46" s="5"/>
      <c r="Q46" s="5"/>
      <c r="R46" s="5"/>
    </row>
    <row r="47" spans="1:18" ht="18" customHeight="1" x14ac:dyDescent="0.15">
      <c r="A47" s="5">
        <v>13</v>
      </c>
      <c r="B47" s="5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5"/>
      <c r="P47" s="5"/>
      <c r="Q47" s="5"/>
      <c r="R47" s="5"/>
    </row>
    <row r="48" spans="1:18" ht="18" customHeight="1" x14ac:dyDescent="0.15">
      <c r="A48" s="5">
        <v>14</v>
      </c>
      <c r="B48" s="5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5"/>
      <c r="P48" s="5"/>
      <c r="Q48" s="5"/>
      <c r="R48" s="5"/>
    </row>
    <row r="49" spans="1:18" ht="18" customHeight="1" x14ac:dyDescent="0.15">
      <c r="A49" s="5">
        <v>15</v>
      </c>
      <c r="B49" s="5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5"/>
      <c r="P49" s="5"/>
      <c r="Q49" s="5"/>
      <c r="R49" s="5"/>
    </row>
    <row r="50" spans="1:18" ht="18" customHeight="1" x14ac:dyDescent="0.15">
      <c r="A50" s="5">
        <v>16</v>
      </c>
      <c r="B50" s="5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5"/>
      <c r="P50" s="5"/>
      <c r="Q50" s="5"/>
      <c r="R50" s="5"/>
    </row>
    <row r="51" spans="1:18" ht="18" customHeight="1" x14ac:dyDescent="0.15">
      <c r="A51" s="5">
        <v>17</v>
      </c>
      <c r="B51" s="5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5"/>
      <c r="P51" s="5"/>
      <c r="Q51" s="5"/>
      <c r="R51" s="5"/>
    </row>
    <row r="52" spans="1:18" ht="18" customHeight="1" x14ac:dyDescent="0.15">
      <c r="A52" s="5">
        <v>18</v>
      </c>
      <c r="B52" s="5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5"/>
      <c r="P52" s="5"/>
      <c r="Q52" s="5"/>
      <c r="R52" s="5"/>
    </row>
    <row r="53" spans="1:18" ht="18" customHeight="1" x14ac:dyDescent="0.15">
      <c r="A53" s="6"/>
      <c r="B53" s="5" t="s">
        <v>12</v>
      </c>
      <c r="C53" s="6">
        <v>268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5">
        <v>5360</v>
      </c>
      <c r="P53" s="5">
        <v>3216</v>
      </c>
      <c r="Q53" s="5">
        <v>2144</v>
      </c>
      <c r="R53" s="6"/>
    </row>
    <row r="54" spans="1:18" ht="18" customHeight="1" x14ac:dyDescent="0.15">
      <c r="A54" s="15"/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4"/>
      <c r="P54" s="14"/>
      <c r="Q54" s="14"/>
      <c r="R54" s="15"/>
    </row>
    <row r="55" spans="1:18" ht="44.1" customHeight="1" x14ac:dyDescent="0.15">
      <c r="A55" s="68" t="s">
        <v>0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</row>
    <row r="56" spans="1:18" ht="18" customHeight="1" x14ac:dyDescent="0.15">
      <c r="A56" s="80" t="s">
        <v>42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</row>
    <row r="57" spans="1:18" ht="18" customHeight="1" x14ac:dyDescent="0.15">
      <c r="A57" s="82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</row>
    <row r="58" spans="1:18" ht="6.95" hidden="1" customHeight="1" x14ac:dyDescent="0.1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</row>
    <row r="59" spans="1:18" ht="18" customHeight="1" x14ac:dyDescent="0.15">
      <c r="A59" s="75" t="s">
        <v>2</v>
      </c>
      <c r="B59" s="75" t="s">
        <v>3</v>
      </c>
      <c r="C59" s="69" t="s">
        <v>4</v>
      </c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 t="s">
        <v>5</v>
      </c>
      <c r="P59" s="69"/>
      <c r="Q59" s="69"/>
      <c r="R59" s="5"/>
    </row>
    <row r="60" spans="1:18" ht="18" customHeight="1" x14ac:dyDescent="0.15">
      <c r="A60" s="75"/>
      <c r="B60" s="75"/>
      <c r="C60" s="69" t="s">
        <v>6</v>
      </c>
      <c r="D60" s="69"/>
      <c r="E60" s="69" t="s">
        <v>7</v>
      </c>
      <c r="F60" s="69"/>
      <c r="G60" s="69" t="s">
        <v>8</v>
      </c>
      <c r="H60" s="69"/>
      <c r="I60" s="69" t="s">
        <v>9</v>
      </c>
      <c r="J60" s="69"/>
      <c r="K60" s="69" t="s">
        <v>10</v>
      </c>
      <c r="L60" s="69"/>
      <c r="M60" s="69" t="s">
        <v>11</v>
      </c>
      <c r="N60" s="69"/>
      <c r="O60" s="75" t="s">
        <v>12</v>
      </c>
      <c r="P60" s="75" t="s">
        <v>13</v>
      </c>
      <c r="Q60" s="78" t="s">
        <v>14</v>
      </c>
      <c r="R60" s="79" t="s">
        <v>15</v>
      </c>
    </row>
    <row r="61" spans="1:18" ht="18" customHeight="1" x14ac:dyDescent="0.15">
      <c r="A61" s="75"/>
      <c r="B61" s="76"/>
      <c r="C61" s="5" t="s">
        <v>16</v>
      </c>
      <c r="D61" s="5" t="s">
        <v>17</v>
      </c>
      <c r="E61" s="5" t="s">
        <v>16</v>
      </c>
      <c r="F61" s="5" t="s">
        <v>17</v>
      </c>
      <c r="G61" s="5" t="s">
        <v>16</v>
      </c>
      <c r="H61" s="5" t="s">
        <v>17</v>
      </c>
      <c r="I61" s="5" t="s">
        <v>16</v>
      </c>
      <c r="J61" s="5" t="s">
        <v>17</v>
      </c>
      <c r="K61" s="5" t="s">
        <v>16</v>
      </c>
      <c r="L61" s="5" t="s">
        <v>17</v>
      </c>
      <c r="M61" s="5" t="s">
        <v>16</v>
      </c>
      <c r="N61" s="5" t="s">
        <v>17</v>
      </c>
      <c r="O61" s="75"/>
      <c r="P61" s="75"/>
      <c r="Q61" s="78"/>
      <c r="R61" s="75"/>
    </row>
    <row r="62" spans="1:18" ht="18" customHeight="1" x14ac:dyDescent="0.15">
      <c r="A62" s="16">
        <v>1</v>
      </c>
      <c r="B62" s="17" t="s">
        <v>43</v>
      </c>
      <c r="C62" s="18">
        <v>31</v>
      </c>
      <c r="D62" s="5">
        <v>20</v>
      </c>
      <c r="E62" s="6">
        <v>49</v>
      </c>
      <c r="F62" s="6">
        <v>60</v>
      </c>
      <c r="G62" s="6"/>
      <c r="H62" s="6"/>
      <c r="I62" s="6"/>
      <c r="J62" s="6"/>
      <c r="K62" s="6"/>
      <c r="L62" s="6"/>
      <c r="M62" s="6"/>
      <c r="N62" s="6"/>
      <c r="O62" s="5">
        <f>C62*D62+E62*F62</f>
        <v>3560</v>
      </c>
      <c r="P62" s="5">
        <f>O62*0.6</f>
        <v>2136</v>
      </c>
      <c r="Q62" s="5">
        <f>O62*0.4</f>
        <v>1424</v>
      </c>
      <c r="R62" s="25"/>
    </row>
    <row r="63" spans="1:18" ht="18" customHeight="1" x14ac:dyDescent="0.15">
      <c r="A63" s="16">
        <v>2</v>
      </c>
      <c r="B63" s="17" t="s">
        <v>44</v>
      </c>
      <c r="C63" s="18">
        <v>23</v>
      </c>
      <c r="D63" s="5">
        <v>20</v>
      </c>
      <c r="E63" s="6">
        <v>46</v>
      </c>
      <c r="F63" s="6">
        <v>60</v>
      </c>
      <c r="G63" s="6"/>
      <c r="H63" s="6"/>
      <c r="I63" s="6"/>
      <c r="J63" s="6"/>
      <c r="K63" s="6"/>
      <c r="L63" s="6"/>
      <c r="M63" s="6"/>
      <c r="N63" s="6"/>
      <c r="O63" s="5">
        <f t="shared" ref="O63:O78" si="7">C63*D63+E63*F63</f>
        <v>3220</v>
      </c>
      <c r="P63" s="5">
        <f t="shared" ref="P63:P78" si="8">O63*0.6</f>
        <v>1932</v>
      </c>
      <c r="Q63" s="5">
        <f t="shared" ref="Q63:Q78" si="9">O63*0.4</f>
        <v>1288</v>
      </c>
      <c r="R63" s="60"/>
    </row>
    <row r="64" spans="1:18" ht="18" customHeight="1" x14ac:dyDescent="0.15">
      <c r="A64" s="16">
        <v>3</v>
      </c>
      <c r="B64" s="17" t="s">
        <v>45</v>
      </c>
      <c r="C64" s="18">
        <v>13</v>
      </c>
      <c r="D64" s="5">
        <v>20</v>
      </c>
      <c r="E64" s="6">
        <v>15</v>
      </c>
      <c r="F64" s="6">
        <v>60</v>
      </c>
      <c r="G64" s="6"/>
      <c r="H64" s="6"/>
      <c r="I64" s="6"/>
      <c r="J64" s="6"/>
      <c r="K64" s="6"/>
      <c r="L64" s="6"/>
      <c r="M64" s="6"/>
      <c r="N64" s="6"/>
      <c r="O64" s="5">
        <f t="shared" si="7"/>
        <v>1160</v>
      </c>
      <c r="P64" s="5">
        <f t="shared" si="8"/>
        <v>696</v>
      </c>
      <c r="Q64" s="5">
        <f t="shared" si="9"/>
        <v>464</v>
      </c>
      <c r="R64" s="26"/>
    </row>
    <row r="65" spans="1:18" ht="18" customHeight="1" x14ac:dyDescent="0.15">
      <c r="A65" s="16">
        <v>4</v>
      </c>
      <c r="B65" s="17" t="s">
        <v>46</v>
      </c>
      <c r="C65" s="18">
        <v>50</v>
      </c>
      <c r="D65" s="5">
        <v>20</v>
      </c>
      <c r="E65" s="6">
        <v>33</v>
      </c>
      <c r="F65" s="6">
        <v>60</v>
      </c>
      <c r="G65" s="6"/>
      <c r="H65" s="6"/>
      <c r="I65" s="6"/>
      <c r="J65" s="6"/>
      <c r="K65" s="6"/>
      <c r="L65" s="6"/>
      <c r="M65" s="6"/>
      <c r="N65" s="6"/>
      <c r="O65" s="5">
        <f t="shared" si="7"/>
        <v>2980</v>
      </c>
      <c r="P65" s="5">
        <f t="shared" si="8"/>
        <v>1788</v>
      </c>
      <c r="Q65" s="5">
        <f t="shared" si="9"/>
        <v>1192</v>
      </c>
      <c r="R65" s="26"/>
    </row>
    <row r="66" spans="1:18" ht="18" customHeight="1" x14ac:dyDescent="0.15">
      <c r="A66" s="16">
        <v>5</v>
      </c>
      <c r="B66" s="17" t="s">
        <v>47</v>
      </c>
      <c r="C66" s="18">
        <v>10</v>
      </c>
      <c r="D66" s="5">
        <v>20</v>
      </c>
      <c r="E66" s="6">
        <v>11</v>
      </c>
      <c r="F66" s="6">
        <v>60</v>
      </c>
      <c r="G66" s="6"/>
      <c r="H66" s="6"/>
      <c r="I66" s="6"/>
      <c r="J66" s="6"/>
      <c r="K66" s="6"/>
      <c r="L66" s="6"/>
      <c r="M66" s="6"/>
      <c r="N66" s="6"/>
      <c r="O66" s="5">
        <f t="shared" si="7"/>
        <v>860</v>
      </c>
      <c r="P66" s="5">
        <f t="shared" si="8"/>
        <v>516</v>
      </c>
      <c r="Q66" s="5">
        <f t="shared" si="9"/>
        <v>344</v>
      </c>
      <c r="R66" s="26"/>
    </row>
    <row r="67" spans="1:18" ht="18" customHeight="1" x14ac:dyDescent="0.15">
      <c r="A67" s="16">
        <v>6</v>
      </c>
      <c r="B67" s="17" t="s">
        <v>48</v>
      </c>
      <c r="C67" s="18">
        <v>10.6</v>
      </c>
      <c r="D67" s="5">
        <v>20</v>
      </c>
      <c r="E67" s="6">
        <v>9</v>
      </c>
      <c r="F67" s="6">
        <v>60</v>
      </c>
      <c r="G67" s="6"/>
      <c r="H67" s="6"/>
      <c r="I67" s="6"/>
      <c r="J67" s="6"/>
      <c r="K67" s="6"/>
      <c r="L67" s="6"/>
      <c r="M67" s="6"/>
      <c r="N67" s="6"/>
      <c r="O67" s="5">
        <f t="shared" si="7"/>
        <v>752</v>
      </c>
      <c r="P67" s="5">
        <f t="shared" si="8"/>
        <v>451.2</v>
      </c>
      <c r="Q67" s="5">
        <f t="shared" si="9"/>
        <v>300.8</v>
      </c>
      <c r="R67" s="34"/>
    </row>
    <row r="68" spans="1:18" ht="18" customHeight="1" x14ac:dyDescent="0.15">
      <c r="A68" s="16">
        <v>7</v>
      </c>
      <c r="B68" s="17" t="s">
        <v>49</v>
      </c>
      <c r="C68" s="18">
        <v>7.5</v>
      </c>
      <c r="D68" s="5">
        <v>20</v>
      </c>
      <c r="E68" s="6">
        <v>7</v>
      </c>
      <c r="F68" s="6">
        <v>60</v>
      </c>
      <c r="G68" s="6"/>
      <c r="H68" s="6"/>
      <c r="I68" s="6"/>
      <c r="J68" s="6"/>
      <c r="K68" s="6"/>
      <c r="L68" s="6"/>
      <c r="M68" s="6"/>
      <c r="N68" s="6"/>
      <c r="O68" s="5">
        <f t="shared" si="7"/>
        <v>570</v>
      </c>
      <c r="P68" s="5">
        <f t="shared" si="8"/>
        <v>342</v>
      </c>
      <c r="Q68" s="5">
        <f t="shared" si="9"/>
        <v>228</v>
      </c>
      <c r="R68" s="60"/>
    </row>
    <row r="69" spans="1:18" ht="18" customHeight="1" x14ac:dyDescent="0.15">
      <c r="A69" s="16">
        <v>8</v>
      </c>
      <c r="B69" s="17" t="s">
        <v>50</v>
      </c>
      <c r="C69" s="18">
        <v>7.5</v>
      </c>
      <c r="D69" s="5">
        <v>20</v>
      </c>
      <c r="E69" s="6">
        <v>7</v>
      </c>
      <c r="F69" s="6">
        <v>60</v>
      </c>
      <c r="G69" s="6"/>
      <c r="H69" s="6"/>
      <c r="I69" s="6"/>
      <c r="J69" s="6"/>
      <c r="K69" s="6"/>
      <c r="L69" s="6"/>
      <c r="M69" s="6"/>
      <c r="N69" s="6"/>
      <c r="O69" s="5">
        <f t="shared" si="7"/>
        <v>570</v>
      </c>
      <c r="P69" s="5">
        <f t="shared" si="8"/>
        <v>342</v>
      </c>
      <c r="Q69" s="5">
        <f t="shared" si="9"/>
        <v>228</v>
      </c>
      <c r="R69" s="60"/>
    </row>
    <row r="70" spans="1:18" ht="18" customHeight="1" x14ac:dyDescent="0.15">
      <c r="A70" s="16">
        <v>9</v>
      </c>
      <c r="B70" s="17" t="s">
        <v>51</v>
      </c>
      <c r="C70" s="18">
        <v>0</v>
      </c>
      <c r="D70" s="5">
        <v>20</v>
      </c>
      <c r="E70" s="6">
        <v>15</v>
      </c>
      <c r="F70" s="6">
        <v>60</v>
      </c>
      <c r="G70" s="6"/>
      <c r="H70" s="6"/>
      <c r="I70" s="6"/>
      <c r="J70" s="6"/>
      <c r="K70" s="6"/>
      <c r="L70" s="6"/>
      <c r="M70" s="6"/>
      <c r="N70" s="6"/>
      <c r="O70" s="5">
        <f t="shared" si="7"/>
        <v>900</v>
      </c>
      <c r="P70" s="5">
        <f t="shared" si="8"/>
        <v>540</v>
      </c>
      <c r="Q70" s="5">
        <f t="shared" si="9"/>
        <v>360</v>
      </c>
      <c r="R70" s="26"/>
    </row>
    <row r="71" spans="1:18" ht="18" customHeight="1" x14ac:dyDescent="0.15">
      <c r="A71" s="16">
        <v>10</v>
      </c>
      <c r="B71" s="17" t="s">
        <v>52</v>
      </c>
      <c r="C71" s="18">
        <v>0</v>
      </c>
      <c r="D71" s="5">
        <v>20</v>
      </c>
      <c r="E71" s="6">
        <v>10</v>
      </c>
      <c r="F71" s="6">
        <v>60</v>
      </c>
      <c r="G71" s="6"/>
      <c r="H71" s="6"/>
      <c r="I71" s="6"/>
      <c r="J71" s="6"/>
      <c r="K71" s="6"/>
      <c r="L71" s="6"/>
      <c r="M71" s="6"/>
      <c r="N71" s="6"/>
      <c r="O71" s="5">
        <f t="shared" si="7"/>
        <v>600</v>
      </c>
      <c r="P71" s="5">
        <f t="shared" si="8"/>
        <v>360</v>
      </c>
      <c r="Q71" s="5">
        <f t="shared" si="9"/>
        <v>240</v>
      </c>
      <c r="R71" s="26"/>
    </row>
    <row r="72" spans="1:18" ht="18" customHeight="1" x14ac:dyDescent="0.15">
      <c r="A72" s="16">
        <v>11</v>
      </c>
      <c r="B72" s="17" t="s">
        <v>53</v>
      </c>
      <c r="C72" s="18">
        <v>0</v>
      </c>
      <c r="D72" s="5">
        <v>20</v>
      </c>
      <c r="E72" s="6">
        <v>19</v>
      </c>
      <c r="F72" s="6">
        <v>60</v>
      </c>
      <c r="G72" s="6"/>
      <c r="H72" s="6"/>
      <c r="I72" s="6"/>
      <c r="J72" s="6"/>
      <c r="K72" s="6"/>
      <c r="L72" s="6"/>
      <c r="M72" s="6"/>
      <c r="N72" s="6"/>
      <c r="O72" s="5">
        <f t="shared" si="7"/>
        <v>1140</v>
      </c>
      <c r="P72" s="5">
        <f t="shared" si="8"/>
        <v>684</v>
      </c>
      <c r="Q72" s="5">
        <f t="shared" si="9"/>
        <v>456</v>
      </c>
      <c r="R72" s="26"/>
    </row>
    <row r="73" spans="1:18" ht="18" customHeight="1" x14ac:dyDescent="0.15">
      <c r="A73" s="16">
        <v>12</v>
      </c>
      <c r="B73" s="17" t="s">
        <v>54</v>
      </c>
      <c r="C73" s="18">
        <v>35</v>
      </c>
      <c r="D73" s="5">
        <v>20</v>
      </c>
      <c r="E73" s="6">
        <v>35</v>
      </c>
      <c r="F73" s="6">
        <v>60</v>
      </c>
      <c r="G73" s="6"/>
      <c r="H73" s="6"/>
      <c r="I73" s="6"/>
      <c r="J73" s="6"/>
      <c r="K73" s="6"/>
      <c r="L73" s="6"/>
      <c r="M73" s="6"/>
      <c r="N73" s="6"/>
      <c r="O73" s="5">
        <f t="shared" si="7"/>
        <v>2800</v>
      </c>
      <c r="P73" s="5">
        <f t="shared" si="8"/>
        <v>1680</v>
      </c>
      <c r="Q73" s="5">
        <f t="shared" si="9"/>
        <v>1120</v>
      </c>
      <c r="R73" s="26"/>
    </row>
    <row r="74" spans="1:18" ht="18" customHeight="1" x14ac:dyDescent="0.15">
      <c r="A74" s="16">
        <v>13</v>
      </c>
      <c r="B74" s="17" t="s">
        <v>55</v>
      </c>
      <c r="C74" s="18">
        <v>0</v>
      </c>
      <c r="D74" s="5">
        <v>20</v>
      </c>
      <c r="E74" s="6">
        <v>30</v>
      </c>
      <c r="F74" s="6">
        <v>60</v>
      </c>
      <c r="G74" s="6"/>
      <c r="H74" s="6"/>
      <c r="I74" s="6"/>
      <c r="J74" s="6"/>
      <c r="K74" s="6"/>
      <c r="L74" s="6"/>
      <c r="M74" s="6"/>
      <c r="N74" s="6"/>
      <c r="O74" s="5">
        <f t="shared" si="7"/>
        <v>1800</v>
      </c>
      <c r="P74" s="5">
        <f t="shared" si="8"/>
        <v>1080</v>
      </c>
      <c r="Q74" s="5">
        <f t="shared" si="9"/>
        <v>720</v>
      </c>
      <c r="R74" s="60"/>
    </row>
    <row r="75" spans="1:18" ht="18" customHeight="1" x14ac:dyDescent="0.15">
      <c r="A75" s="16">
        <v>14</v>
      </c>
      <c r="B75" s="17" t="s">
        <v>56</v>
      </c>
      <c r="C75" s="18">
        <v>0</v>
      </c>
      <c r="D75" s="5">
        <v>20</v>
      </c>
      <c r="E75" s="6">
        <v>15</v>
      </c>
      <c r="F75" s="6">
        <v>60</v>
      </c>
      <c r="G75" s="6"/>
      <c r="H75" s="6"/>
      <c r="I75" s="6"/>
      <c r="J75" s="6"/>
      <c r="K75" s="6"/>
      <c r="L75" s="6"/>
      <c r="M75" s="6"/>
      <c r="N75" s="6"/>
      <c r="O75" s="5">
        <f t="shared" si="7"/>
        <v>900</v>
      </c>
      <c r="P75" s="5">
        <f t="shared" si="8"/>
        <v>540</v>
      </c>
      <c r="Q75" s="5">
        <f t="shared" si="9"/>
        <v>360</v>
      </c>
      <c r="R75" s="26"/>
    </row>
    <row r="76" spans="1:18" ht="18" customHeight="1" x14ac:dyDescent="0.15">
      <c r="A76" s="16">
        <v>15</v>
      </c>
      <c r="B76" s="17" t="s">
        <v>57</v>
      </c>
      <c r="C76" s="18">
        <v>0</v>
      </c>
      <c r="D76" s="5">
        <v>20</v>
      </c>
      <c r="E76" s="6">
        <v>21</v>
      </c>
      <c r="F76" s="6">
        <v>60</v>
      </c>
      <c r="G76" s="6"/>
      <c r="H76" s="6"/>
      <c r="I76" s="6"/>
      <c r="J76" s="6"/>
      <c r="K76" s="6"/>
      <c r="L76" s="6"/>
      <c r="M76" s="6"/>
      <c r="N76" s="6"/>
      <c r="O76" s="5">
        <f t="shared" si="7"/>
        <v>1260</v>
      </c>
      <c r="P76" s="5">
        <f t="shared" si="8"/>
        <v>756</v>
      </c>
      <c r="Q76" s="5">
        <f t="shared" si="9"/>
        <v>504</v>
      </c>
      <c r="R76" s="26"/>
    </row>
    <row r="77" spans="1:18" ht="18" customHeight="1" x14ac:dyDescent="0.15">
      <c r="A77" s="16">
        <v>16</v>
      </c>
      <c r="B77" s="17" t="s">
        <v>58</v>
      </c>
      <c r="C77" s="18">
        <v>14</v>
      </c>
      <c r="D77" s="5">
        <v>20</v>
      </c>
      <c r="E77" s="6">
        <v>4</v>
      </c>
      <c r="F77" s="6">
        <v>60</v>
      </c>
      <c r="G77" s="6"/>
      <c r="H77" s="6"/>
      <c r="I77" s="6"/>
      <c r="J77" s="6"/>
      <c r="K77" s="6"/>
      <c r="L77" s="6"/>
      <c r="M77" s="6"/>
      <c r="N77" s="6"/>
      <c r="O77" s="5">
        <f t="shared" si="7"/>
        <v>520</v>
      </c>
      <c r="P77" s="5">
        <f t="shared" si="8"/>
        <v>312</v>
      </c>
      <c r="Q77" s="5">
        <f t="shared" si="9"/>
        <v>208</v>
      </c>
      <c r="R77" s="26"/>
    </row>
    <row r="78" spans="1:18" ht="18" customHeight="1" x14ac:dyDescent="0.15">
      <c r="A78" s="16">
        <v>17</v>
      </c>
      <c r="B78" s="17" t="s">
        <v>59</v>
      </c>
      <c r="C78" s="18">
        <v>0</v>
      </c>
      <c r="D78" s="5">
        <v>20</v>
      </c>
      <c r="E78" s="6">
        <v>20</v>
      </c>
      <c r="F78" s="6">
        <v>60</v>
      </c>
      <c r="G78" s="6"/>
      <c r="H78" s="6"/>
      <c r="I78" s="6"/>
      <c r="J78" s="6"/>
      <c r="K78" s="6"/>
      <c r="L78" s="6"/>
      <c r="M78" s="6"/>
      <c r="N78" s="6"/>
      <c r="O78" s="5">
        <f t="shared" si="7"/>
        <v>1200</v>
      </c>
      <c r="P78" s="5">
        <f t="shared" si="8"/>
        <v>720</v>
      </c>
      <c r="Q78" s="5">
        <f t="shared" si="9"/>
        <v>480</v>
      </c>
      <c r="R78" s="60"/>
    </row>
    <row r="79" spans="1:18" ht="18" customHeight="1" x14ac:dyDescent="0.15">
      <c r="A79" s="5">
        <v>18</v>
      </c>
      <c r="B79" s="14" t="s">
        <v>60</v>
      </c>
      <c r="C79" s="5">
        <v>16</v>
      </c>
      <c r="D79" s="5">
        <v>20</v>
      </c>
      <c r="E79" s="6">
        <v>0</v>
      </c>
      <c r="F79" s="6">
        <v>60</v>
      </c>
      <c r="G79" s="6"/>
      <c r="H79" s="6"/>
      <c r="I79" s="6"/>
      <c r="J79" s="6"/>
      <c r="K79" s="6"/>
      <c r="L79" s="6"/>
      <c r="M79" s="6"/>
      <c r="N79" s="6"/>
      <c r="O79" s="5"/>
      <c r="P79" s="5"/>
      <c r="Q79" s="5"/>
      <c r="R79" s="61"/>
    </row>
    <row r="80" spans="1:18" ht="18" customHeight="1" x14ac:dyDescent="0.15">
      <c r="A80" s="5"/>
      <c r="B80" s="14"/>
      <c r="C80" s="5"/>
      <c r="D80" s="5"/>
      <c r="E80" s="6"/>
      <c r="F80" s="6"/>
      <c r="G80" s="6"/>
      <c r="H80" s="6"/>
      <c r="I80" s="6"/>
      <c r="J80" s="6"/>
      <c r="K80" s="6"/>
      <c r="L80" s="6"/>
      <c r="M80" s="6"/>
      <c r="N80" s="6"/>
      <c r="O80" s="5"/>
      <c r="P80" s="5"/>
      <c r="Q80" s="5"/>
      <c r="R80" s="35"/>
    </row>
    <row r="81" spans="1:18" ht="18" customHeight="1" x14ac:dyDescent="0.15">
      <c r="A81" s="27"/>
      <c r="B81" s="5" t="s">
        <v>12</v>
      </c>
      <c r="C81" s="6">
        <f>SUM(C62:C79)</f>
        <v>217.6</v>
      </c>
      <c r="D81" s="6"/>
      <c r="E81" s="6">
        <f>SUM(E62:E79)</f>
        <v>346</v>
      </c>
      <c r="F81" s="6"/>
      <c r="G81" s="6"/>
      <c r="H81" s="6"/>
      <c r="I81" s="6"/>
      <c r="J81" s="6"/>
      <c r="K81" s="6"/>
      <c r="L81" s="6"/>
      <c r="M81" s="6"/>
      <c r="N81" s="6"/>
      <c r="O81" s="5">
        <f>O62+O63+O64+O65+O66+O67+O68+O69+O70+O71+O72+O73+O74+O75+O76+O77+O78</f>
        <v>24792</v>
      </c>
      <c r="P81" s="5">
        <f>P62+P63+P64+P65+P66+P67+P68+P69+P70+P71+P72+P73+P74+P75+P76+P77+P78</f>
        <v>14875.2</v>
      </c>
      <c r="Q81" s="5">
        <f>Q62+Q63+Q64+Q65+Q66+Q67+Q68+Q69+Q70+Q71+Q72+Q73+Q74+Q75+Q76+Q77+Q78</f>
        <v>9916.7999999999993</v>
      </c>
      <c r="R81" s="36"/>
    </row>
    <row r="82" spans="1:18" ht="18" customHeight="1" x14ac:dyDescent="0.1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</row>
    <row r="83" spans="1:18" ht="48" customHeight="1" x14ac:dyDescent="0.15">
      <c r="A83" s="68" t="s">
        <v>0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</row>
    <row r="84" spans="1:18" ht="18" customHeight="1" x14ac:dyDescent="0.15">
      <c r="A84" s="80" t="s">
        <v>42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</row>
    <row r="85" spans="1:18" ht="15.95" customHeight="1" x14ac:dyDescent="0.1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</row>
    <row r="86" spans="1:18" ht="6.95" hidden="1" customHeight="1" x14ac:dyDescent="0.15">
      <c r="A86" s="82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</row>
    <row r="87" spans="1:18" ht="18" customHeight="1" x14ac:dyDescent="0.15">
      <c r="A87" s="75" t="s">
        <v>2</v>
      </c>
      <c r="B87" s="75" t="s">
        <v>3</v>
      </c>
      <c r="C87" s="69" t="s">
        <v>4</v>
      </c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 t="s">
        <v>5</v>
      </c>
      <c r="P87" s="69"/>
      <c r="Q87" s="69"/>
      <c r="R87" s="5"/>
    </row>
    <row r="88" spans="1:18" ht="18" customHeight="1" x14ac:dyDescent="0.15">
      <c r="A88" s="75"/>
      <c r="B88" s="75"/>
      <c r="C88" s="69" t="s">
        <v>6</v>
      </c>
      <c r="D88" s="69"/>
      <c r="E88" s="69" t="s">
        <v>7</v>
      </c>
      <c r="F88" s="69"/>
      <c r="G88" s="69" t="s">
        <v>8</v>
      </c>
      <c r="H88" s="69"/>
      <c r="I88" s="69" t="s">
        <v>9</v>
      </c>
      <c r="J88" s="69"/>
      <c r="K88" s="69" t="s">
        <v>10</v>
      </c>
      <c r="L88" s="69"/>
      <c r="M88" s="69" t="s">
        <v>11</v>
      </c>
      <c r="N88" s="69"/>
      <c r="O88" s="75" t="s">
        <v>12</v>
      </c>
      <c r="P88" s="75" t="s">
        <v>13</v>
      </c>
      <c r="Q88" s="75" t="s">
        <v>14</v>
      </c>
      <c r="R88" s="76" t="s">
        <v>15</v>
      </c>
    </row>
    <row r="89" spans="1:18" ht="18" customHeight="1" x14ac:dyDescent="0.15">
      <c r="A89" s="75"/>
      <c r="B89" s="76"/>
      <c r="C89" s="5" t="s">
        <v>16</v>
      </c>
      <c r="D89" s="5" t="s">
        <v>17</v>
      </c>
      <c r="E89" s="5" t="s">
        <v>16</v>
      </c>
      <c r="F89" s="5" t="s">
        <v>17</v>
      </c>
      <c r="G89" s="5" t="s">
        <v>16</v>
      </c>
      <c r="H89" s="5" t="s">
        <v>17</v>
      </c>
      <c r="I89" s="5" t="s">
        <v>16</v>
      </c>
      <c r="J89" s="5" t="s">
        <v>17</v>
      </c>
      <c r="K89" s="5" t="s">
        <v>16</v>
      </c>
      <c r="L89" s="5" t="s">
        <v>17</v>
      </c>
      <c r="M89" s="5" t="s">
        <v>16</v>
      </c>
      <c r="N89" s="5" t="s">
        <v>17</v>
      </c>
      <c r="O89" s="75"/>
      <c r="P89" s="75"/>
      <c r="Q89" s="75"/>
      <c r="R89" s="79"/>
    </row>
    <row r="90" spans="1:18" ht="18" customHeight="1" x14ac:dyDescent="0.15">
      <c r="A90" s="24">
        <v>1</v>
      </c>
      <c r="B90" s="17" t="s">
        <v>61</v>
      </c>
      <c r="C90" s="18">
        <v>0</v>
      </c>
      <c r="D90" s="5">
        <v>20</v>
      </c>
      <c r="E90" s="6">
        <v>26</v>
      </c>
      <c r="F90" s="6">
        <v>60</v>
      </c>
      <c r="G90" s="6"/>
      <c r="H90" s="6"/>
      <c r="I90" s="6"/>
      <c r="J90" s="6"/>
      <c r="K90" s="6"/>
      <c r="L90" s="6"/>
      <c r="M90" s="6"/>
      <c r="N90" s="6"/>
      <c r="O90" s="5">
        <f>C90*D90+E90*F90</f>
        <v>1560</v>
      </c>
      <c r="P90" s="5">
        <f>O90*0.6</f>
        <v>936</v>
      </c>
      <c r="Q90" s="5">
        <f>O90*0.4</f>
        <v>624</v>
      </c>
      <c r="R90" s="62"/>
    </row>
    <row r="91" spans="1:18" ht="18" customHeight="1" x14ac:dyDescent="0.15">
      <c r="A91" s="24">
        <v>2</v>
      </c>
      <c r="B91" s="17" t="s">
        <v>62</v>
      </c>
      <c r="C91" s="18">
        <v>47</v>
      </c>
      <c r="D91" s="5">
        <v>20</v>
      </c>
      <c r="E91" s="6">
        <v>40</v>
      </c>
      <c r="F91" s="6">
        <v>60</v>
      </c>
      <c r="G91" s="6"/>
      <c r="H91" s="6"/>
      <c r="I91" s="6"/>
      <c r="J91" s="6"/>
      <c r="K91" s="6"/>
      <c r="L91" s="6"/>
      <c r="M91" s="6"/>
      <c r="N91" s="6"/>
      <c r="O91" s="5">
        <f t="shared" ref="O91:O108" si="10">C91*D91+E91*F91</f>
        <v>3340</v>
      </c>
      <c r="P91" s="5">
        <f t="shared" ref="P91:P108" si="11">O91*0.6</f>
        <v>2004</v>
      </c>
      <c r="Q91" s="5">
        <f t="shared" ref="Q91:Q108" si="12">O91*0.4</f>
        <v>1336</v>
      </c>
      <c r="R91" s="60"/>
    </row>
    <row r="92" spans="1:18" ht="18" customHeight="1" x14ac:dyDescent="0.15">
      <c r="A92" s="24">
        <v>3</v>
      </c>
      <c r="B92" s="17" t="s">
        <v>63</v>
      </c>
      <c r="C92" s="18">
        <v>36</v>
      </c>
      <c r="D92" s="5">
        <v>20</v>
      </c>
      <c r="E92" s="6">
        <v>10</v>
      </c>
      <c r="F92" s="6">
        <v>60</v>
      </c>
      <c r="G92" s="6"/>
      <c r="H92" s="6"/>
      <c r="I92" s="6"/>
      <c r="J92" s="6"/>
      <c r="K92" s="6"/>
      <c r="L92" s="6"/>
      <c r="M92" s="6"/>
      <c r="N92" s="6"/>
      <c r="O92" s="5">
        <f t="shared" si="10"/>
        <v>1320</v>
      </c>
      <c r="P92" s="5">
        <f t="shared" si="11"/>
        <v>792</v>
      </c>
      <c r="Q92" s="5">
        <f t="shared" si="12"/>
        <v>528</v>
      </c>
      <c r="R92" s="34"/>
    </row>
    <row r="93" spans="1:18" ht="18" customHeight="1" x14ac:dyDescent="0.15">
      <c r="A93" s="24">
        <v>4</v>
      </c>
      <c r="B93" s="17" t="s">
        <v>64</v>
      </c>
      <c r="C93" s="18">
        <v>9</v>
      </c>
      <c r="D93" s="5">
        <v>20</v>
      </c>
      <c r="E93" s="6">
        <v>9</v>
      </c>
      <c r="F93" s="6">
        <v>60</v>
      </c>
      <c r="G93" s="6"/>
      <c r="H93" s="6"/>
      <c r="I93" s="6"/>
      <c r="J93" s="6"/>
      <c r="K93" s="6"/>
      <c r="L93" s="6"/>
      <c r="M93" s="6"/>
      <c r="N93" s="6"/>
      <c r="O93" s="5">
        <f t="shared" si="10"/>
        <v>720</v>
      </c>
      <c r="P93" s="5">
        <f t="shared" si="11"/>
        <v>432</v>
      </c>
      <c r="Q93" s="5">
        <f t="shared" si="12"/>
        <v>288</v>
      </c>
      <c r="R93" s="34"/>
    </row>
    <row r="94" spans="1:18" ht="18" customHeight="1" x14ac:dyDescent="0.15">
      <c r="A94" s="24">
        <v>5</v>
      </c>
      <c r="B94" s="17" t="s">
        <v>65</v>
      </c>
      <c r="C94" s="18">
        <v>12</v>
      </c>
      <c r="D94" s="5">
        <v>20</v>
      </c>
      <c r="E94" s="6">
        <v>10.5</v>
      </c>
      <c r="F94" s="6">
        <v>60</v>
      </c>
      <c r="G94" s="6"/>
      <c r="H94" s="6"/>
      <c r="I94" s="6"/>
      <c r="J94" s="6"/>
      <c r="K94" s="6"/>
      <c r="L94" s="6"/>
      <c r="M94" s="6"/>
      <c r="N94" s="6"/>
      <c r="O94" s="5">
        <f t="shared" si="10"/>
        <v>870</v>
      </c>
      <c r="P94" s="5">
        <f t="shared" si="11"/>
        <v>522</v>
      </c>
      <c r="Q94" s="5">
        <f t="shared" si="12"/>
        <v>348</v>
      </c>
      <c r="R94" s="34"/>
    </row>
    <row r="95" spans="1:18" ht="18" customHeight="1" x14ac:dyDescent="0.15">
      <c r="A95" s="24">
        <v>6</v>
      </c>
      <c r="B95" s="17" t="s">
        <v>66</v>
      </c>
      <c r="C95" s="18">
        <v>0</v>
      </c>
      <c r="D95" s="5">
        <v>20</v>
      </c>
      <c r="E95" s="6">
        <v>9.5</v>
      </c>
      <c r="F95" s="6">
        <v>60</v>
      </c>
      <c r="G95" s="6"/>
      <c r="H95" s="6"/>
      <c r="I95" s="6"/>
      <c r="J95" s="6"/>
      <c r="K95" s="6"/>
      <c r="L95" s="6"/>
      <c r="M95" s="6"/>
      <c r="N95" s="6"/>
      <c r="O95" s="5">
        <f t="shared" si="10"/>
        <v>570</v>
      </c>
      <c r="P95" s="5">
        <f t="shared" si="11"/>
        <v>342</v>
      </c>
      <c r="Q95" s="5">
        <f t="shared" si="12"/>
        <v>228</v>
      </c>
      <c r="R95" s="34"/>
    </row>
    <row r="96" spans="1:18" ht="18" customHeight="1" x14ac:dyDescent="0.15">
      <c r="A96" s="24">
        <v>7</v>
      </c>
      <c r="B96" s="17" t="s">
        <v>67</v>
      </c>
      <c r="C96" s="18">
        <v>28</v>
      </c>
      <c r="D96" s="5">
        <v>20</v>
      </c>
      <c r="E96" s="6">
        <v>27</v>
      </c>
      <c r="F96" s="6">
        <v>60</v>
      </c>
      <c r="G96" s="6"/>
      <c r="H96" s="6"/>
      <c r="I96" s="6"/>
      <c r="J96" s="6"/>
      <c r="K96" s="6"/>
      <c r="L96" s="6"/>
      <c r="M96" s="6"/>
      <c r="N96" s="6"/>
      <c r="O96" s="5">
        <f t="shared" si="10"/>
        <v>2180</v>
      </c>
      <c r="P96" s="5">
        <f t="shared" si="11"/>
        <v>1308</v>
      </c>
      <c r="Q96" s="5">
        <f t="shared" si="12"/>
        <v>872</v>
      </c>
      <c r="R96" s="60"/>
    </row>
    <row r="97" spans="1:18" ht="18" customHeight="1" x14ac:dyDescent="0.15">
      <c r="A97" s="24">
        <v>8</v>
      </c>
      <c r="B97" s="17" t="s">
        <v>68</v>
      </c>
      <c r="C97" s="18">
        <v>15</v>
      </c>
      <c r="D97" s="5">
        <v>20</v>
      </c>
      <c r="E97" s="6">
        <v>13</v>
      </c>
      <c r="F97" s="6">
        <v>60</v>
      </c>
      <c r="G97" s="6"/>
      <c r="H97" s="6"/>
      <c r="I97" s="6"/>
      <c r="J97" s="6"/>
      <c r="K97" s="6"/>
      <c r="L97" s="6"/>
      <c r="M97" s="6"/>
      <c r="N97" s="6"/>
      <c r="O97" s="5">
        <f t="shared" si="10"/>
        <v>1080</v>
      </c>
      <c r="P97" s="5">
        <f t="shared" si="11"/>
        <v>648</v>
      </c>
      <c r="Q97" s="5">
        <f t="shared" si="12"/>
        <v>432</v>
      </c>
      <c r="R97" s="34"/>
    </row>
    <row r="98" spans="1:18" ht="18" customHeight="1" x14ac:dyDescent="0.15">
      <c r="A98" s="24">
        <v>9</v>
      </c>
      <c r="B98" s="17" t="s">
        <v>69</v>
      </c>
      <c r="C98" s="18">
        <v>21</v>
      </c>
      <c r="D98" s="5">
        <v>20</v>
      </c>
      <c r="E98" s="6">
        <v>40</v>
      </c>
      <c r="F98" s="6">
        <v>60</v>
      </c>
      <c r="G98" s="6"/>
      <c r="H98" s="6"/>
      <c r="I98" s="6"/>
      <c r="J98" s="6"/>
      <c r="K98" s="6"/>
      <c r="L98" s="6"/>
      <c r="M98" s="6"/>
      <c r="N98" s="6"/>
      <c r="O98" s="5">
        <f t="shared" si="10"/>
        <v>2820</v>
      </c>
      <c r="P98" s="5">
        <f t="shared" si="11"/>
        <v>1692</v>
      </c>
      <c r="Q98" s="5">
        <f t="shared" si="12"/>
        <v>1128</v>
      </c>
      <c r="R98" s="34"/>
    </row>
    <row r="99" spans="1:18" ht="18" customHeight="1" x14ac:dyDescent="0.15">
      <c r="A99" s="24">
        <v>10</v>
      </c>
      <c r="B99" s="17" t="s">
        <v>70</v>
      </c>
      <c r="C99" s="18">
        <v>0</v>
      </c>
      <c r="D99" s="5">
        <v>20</v>
      </c>
      <c r="E99" s="6">
        <v>19</v>
      </c>
      <c r="F99" s="6">
        <v>60</v>
      </c>
      <c r="G99" s="6"/>
      <c r="H99" s="6"/>
      <c r="I99" s="6"/>
      <c r="J99" s="6"/>
      <c r="K99" s="6"/>
      <c r="L99" s="6"/>
      <c r="M99" s="6"/>
      <c r="N99" s="6"/>
      <c r="O99" s="5">
        <f t="shared" si="10"/>
        <v>1140</v>
      </c>
      <c r="P99" s="5">
        <f t="shared" si="11"/>
        <v>684</v>
      </c>
      <c r="Q99" s="5">
        <f t="shared" si="12"/>
        <v>456</v>
      </c>
      <c r="R99" s="34"/>
    </row>
    <row r="100" spans="1:18" ht="18" customHeight="1" x14ac:dyDescent="0.15">
      <c r="A100" s="24">
        <v>11</v>
      </c>
      <c r="B100" s="17" t="s">
        <v>71</v>
      </c>
      <c r="C100" s="18">
        <v>42</v>
      </c>
      <c r="D100" s="5">
        <v>20</v>
      </c>
      <c r="E100" s="6">
        <v>13</v>
      </c>
      <c r="F100" s="6">
        <v>60</v>
      </c>
      <c r="G100" s="6"/>
      <c r="H100" s="6"/>
      <c r="I100" s="6"/>
      <c r="J100" s="6"/>
      <c r="K100" s="6"/>
      <c r="L100" s="6"/>
      <c r="M100" s="6"/>
      <c r="N100" s="6"/>
      <c r="O100" s="5">
        <f t="shared" si="10"/>
        <v>1620</v>
      </c>
      <c r="P100" s="5">
        <f t="shared" si="11"/>
        <v>972</v>
      </c>
      <c r="Q100" s="5">
        <f t="shared" si="12"/>
        <v>648</v>
      </c>
      <c r="R100" s="34"/>
    </row>
    <row r="101" spans="1:18" ht="18" customHeight="1" x14ac:dyDescent="0.15">
      <c r="A101" s="24">
        <v>12</v>
      </c>
      <c r="B101" s="17" t="s">
        <v>72</v>
      </c>
      <c r="C101" s="18">
        <v>16</v>
      </c>
      <c r="D101" s="5">
        <v>20</v>
      </c>
      <c r="E101" s="6">
        <v>16</v>
      </c>
      <c r="F101" s="6">
        <v>60</v>
      </c>
      <c r="G101" s="6"/>
      <c r="H101" s="6"/>
      <c r="I101" s="6"/>
      <c r="J101" s="6"/>
      <c r="K101" s="6"/>
      <c r="L101" s="6"/>
      <c r="M101" s="6"/>
      <c r="N101" s="6"/>
      <c r="O101" s="5">
        <f t="shared" si="10"/>
        <v>1280</v>
      </c>
      <c r="P101" s="5">
        <f t="shared" si="11"/>
        <v>768</v>
      </c>
      <c r="Q101" s="5">
        <f t="shared" si="12"/>
        <v>512</v>
      </c>
      <c r="R101" s="34"/>
    </row>
    <row r="102" spans="1:18" ht="18" customHeight="1" x14ac:dyDescent="0.15">
      <c r="A102" s="24">
        <v>13</v>
      </c>
      <c r="B102" s="17" t="s">
        <v>73</v>
      </c>
      <c r="C102" s="18">
        <v>8.5</v>
      </c>
      <c r="D102" s="5">
        <v>20</v>
      </c>
      <c r="E102" s="6">
        <v>8.5</v>
      </c>
      <c r="F102" s="6">
        <v>60</v>
      </c>
      <c r="G102" s="6"/>
      <c r="H102" s="6"/>
      <c r="I102" s="6"/>
      <c r="J102" s="6"/>
      <c r="K102" s="6"/>
      <c r="L102" s="6"/>
      <c r="M102" s="6"/>
      <c r="N102" s="6"/>
      <c r="O102" s="5">
        <f t="shared" si="10"/>
        <v>680</v>
      </c>
      <c r="P102" s="5">
        <f t="shared" si="11"/>
        <v>408</v>
      </c>
      <c r="Q102" s="5">
        <f t="shared" si="12"/>
        <v>272</v>
      </c>
      <c r="R102" s="34"/>
    </row>
    <row r="103" spans="1:18" ht="18" customHeight="1" x14ac:dyDescent="0.15">
      <c r="A103" s="24">
        <v>14</v>
      </c>
      <c r="B103" s="17" t="s">
        <v>74</v>
      </c>
      <c r="C103" s="18">
        <v>8</v>
      </c>
      <c r="D103" s="5">
        <v>20</v>
      </c>
      <c r="E103" s="6">
        <v>3</v>
      </c>
      <c r="F103" s="6">
        <v>60</v>
      </c>
      <c r="G103" s="6"/>
      <c r="H103" s="6"/>
      <c r="I103" s="6"/>
      <c r="J103" s="6"/>
      <c r="K103" s="6"/>
      <c r="L103" s="6"/>
      <c r="M103" s="6"/>
      <c r="N103" s="6"/>
      <c r="O103" s="5">
        <f t="shared" si="10"/>
        <v>340</v>
      </c>
      <c r="P103" s="5">
        <f t="shared" si="11"/>
        <v>204</v>
      </c>
      <c r="Q103" s="5">
        <f t="shared" si="12"/>
        <v>136</v>
      </c>
      <c r="R103" s="60"/>
    </row>
    <row r="104" spans="1:18" ht="18" customHeight="1" x14ac:dyDescent="0.15">
      <c r="A104" s="24">
        <v>15</v>
      </c>
      <c r="B104" s="17" t="s">
        <v>75</v>
      </c>
      <c r="C104" s="18">
        <v>11</v>
      </c>
      <c r="D104" s="5">
        <v>20</v>
      </c>
      <c r="E104" s="6">
        <v>13</v>
      </c>
      <c r="F104" s="6">
        <v>60</v>
      </c>
      <c r="G104" s="6"/>
      <c r="H104" s="6"/>
      <c r="I104" s="6"/>
      <c r="J104" s="6"/>
      <c r="K104" s="6"/>
      <c r="L104" s="6"/>
      <c r="M104" s="6"/>
      <c r="N104" s="6"/>
      <c r="O104" s="5">
        <f t="shared" si="10"/>
        <v>1000</v>
      </c>
      <c r="P104" s="5">
        <f t="shared" si="11"/>
        <v>600</v>
      </c>
      <c r="Q104" s="5">
        <f t="shared" si="12"/>
        <v>400</v>
      </c>
      <c r="R104" s="60"/>
    </row>
    <row r="105" spans="1:18" ht="18" customHeight="1" x14ac:dyDescent="0.15">
      <c r="A105" s="24">
        <v>16</v>
      </c>
      <c r="B105" s="17" t="s">
        <v>76</v>
      </c>
      <c r="C105" s="18">
        <v>28</v>
      </c>
      <c r="D105" s="5">
        <v>20</v>
      </c>
      <c r="E105" s="6">
        <v>0</v>
      </c>
      <c r="F105" s="6">
        <v>60</v>
      </c>
      <c r="G105" s="6"/>
      <c r="H105" s="6"/>
      <c r="I105" s="6"/>
      <c r="J105" s="6"/>
      <c r="K105" s="6"/>
      <c r="L105" s="6"/>
      <c r="M105" s="6"/>
      <c r="N105" s="6"/>
      <c r="O105" s="5">
        <f t="shared" si="10"/>
        <v>560</v>
      </c>
      <c r="P105" s="5">
        <f t="shared" si="11"/>
        <v>336</v>
      </c>
      <c r="Q105" s="5">
        <f t="shared" si="12"/>
        <v>224</v>
      </c>
      <c r="R105" s="60"/>
    </row>
    <row r="106" spans="1:18" ht="18" customHeight="1" x14ac:dyDescent="0.15">
      <c r="A106" s="29">
        <v>17</v>
      </c>
      <c r="B106" s="17" t="s">
        <v>77</v>
      </c>
      <c r="C106" s="30">
        <v>0</v>
      </c>
      <c r="D106" s="5">
        <v>20</v>
      </c>
      <c r="E106" s="31">
        <v>10</v>
      </c>
      <c r="F106" s="6">
        <v>60</v>
      </c>
      <c r="G106" s="31"/>
      <c r="H106" s="31"/>
      <c r="I106" s="31"/>
      <c r="J106" s="31"/>
      <c r="K106" s="31"/>
      <c r="L106" s="31"/>
      <c r="M106" s="31"/>
      <c r="N106" s="31"/>
      <c r="O106" s="5">
        <f t="shared" si="10"/>
        <v>600</v>
      </c>
      <c r="P106" s="5">
        <f t="shared" si="11"/>
        <v>360</v>
      </c>
      <c r="Q106" s="5">
        <f t="shared" si="12"/>
        <v>240</v>
      </c>
      <c r="R106" s="34"/>
    </row>
    <row r="107" spans="1:18" ht="18" customHeight="1" x14ac:dyDescent="0.15">
      <c r="A107" s="24">
        <v>18</v>
      </c>
      <c r="B107" s="32" t="s">
        <v>78</v>
      </c>
      <c r="C107" s="18">
        <v>19</v>
      </c>
      <c r="D107" s="5">
        <v>20</v>
      </c>
      <c r="E107" s="6">
        <v>9</v>
      </c>
      <c r="F107" s="6">
        <v>60</v>
      </c>
      <c r="G107" s="6"/>
      <c r="H107" s="6"/>
      <c r="I107" s="6"/>
      <c r="J107" s="6"/>
      <c r="K107" s="6"/>
      <c r="L107" s="6"/>
      <c r="M107" s="6"/>
      <c r="N107" s="6"/>
      <c r="O107" s="5">
        <f t="shared" si="10"/>
        <v>920</v>
      </c>
      <c r="P107" s="5">
        <f t="shared" si="11"/>
        <v>552</v>
      </c>
      <c r="Q107" s="5">
        <f t="shared" si="12"/>
        <v>368</v>
      </c>
      <c r="R107" s="63"/>
    </row>
    <row r="108" spans="1:18" ht="18" customHeight="1" x14ac:dyDescent="0.15">
      <c r="A108" s="4">
        <v>19</v>
      </c>
      <c r="B108" s="33" t="s">
        <v>79</v>
      </c>
      <c r="C108" s="5">
        <v>8</v>
      </c>
      <c r="D108" s="5">
        <v>20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5">
        <f t="shared" si="10"/>
        <v>160</v>
      </c>
      <c r="P108" s="5">
        <f t="shared" si="11"/>
        <v>96</v>
      </c>
      <c r="Q108" s="5">
        <f t="shared" si="12"/>
        <v>64</v>
      </c>
      <c r="R108" s="5"/>
    </row>
    <row r="109" spans="1:18" ht="18" customHeight="1" x14ac:dyDescent="0.15">
      <c r="A109" s="6"/>
      <c r="B109" s="5" t="s">
        <v>12</v>
      </c>
      <c r="C109" s="6">
        <f>SUM(C90:C108)</f>
        <v>308.5</v>
      </c>
      <c r="D109" s="6"/>
      <c r="E109" s="6">
        <f>SUM(E90:E108)</f>
        <v>276.5</v>
      </c>
      <c r="F109" s="6"/>
      <c r="G109" s="6"/>
      <c r="H109" s="6"/>
      <c r="I109" s="6"/>
      <c r="J109" s="6"/>
      <c r="K109" s="6"/>
      <c r="L109" s="6"/>
      <c r="M109" s="6"/>
      <c r="N109" s="6"/>
      <c r="O109" s="5">
        <f>SUM(O90:O108)</f>
        <v>22760</v>
      </c>
      <c r="P109" s="5">
        <f>SUM(P90:P108)</f>
        <v>13656</v>
      </c>
      <c r="Q109" s="5">
        <f>SUM(Q90:Q108)</f>
        <v>9104</v>
      </c>
      <c r="R109" s="6"/>
    </row>
    <row r="110" spans="1:18" ht="48.95" customHeight="1" x14ac:dyDescent="0.15">
      <c r="A110" s="68" t="s">
        <v>0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</row>
    <row r="111" spans="1:18" ht="18" customHeight="1" x14ac:dyDescent="0.15">
      <c r="A111" s="80" t="s">
        <v>42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</row>
    <row r="112" spans="1:18" ht="14.1" customHeight="1" x14ac:dyDescent="0.15">
      <c r="A112" s="82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</row>
    <row r="113" spans="1:18" ht="18" hidden="1" customHeight="1" x14ac:dyDescent="0.15">
      <c r="A113" s="82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</row>
    <row r="114" spans="1:18" ht="18" customHeight="1" x14ac:dyDescent="0.15">
      <c r="A114" s="75" t="s">
        <v>2</v>
      </c>
      <c r="B114" s="75" t="s">
        <v>3</v>
      </c>
      <c r="C114" s="69" t="s">
        <v>4</v>
      </c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 t="s">
        <v>5</v>
      </c>
      <c r="P114" s="69"/>
      <c r="Q114" s="69"/>
      <c r="R114" s="5"/>
    </row>
    <row r="115" spans="1:18" ht="18" customHeight="1" x14ac:dyDescent="0.15">
      <c r="A115" s="75"/>
      <c r="B115" s="75"/>
      <c r="C115" s="69" t="s">
        <v>6</v>
      </c>
      <c r="D115" s="69"/>
      <c r="E115" s="69" t="s">
        <v>7</v>
      </c>
      <c r="F115" s="69"/>
      <c r="G115" s="69" t="s">
        <v>8</v>
      </c>
      <c r="H115" s="69"/>
      <c r="I115" s="69" t="s">
        <v>9</v>
      </c>
      <c r="J115" s="69"/>
      <c r="K115" s="69" t="s">
        <v>10</v>
      </c>
      <c r="L115" s="69"/>
      <c r="M115" s="69" t="s">
        <v>11</v>
      </c>
      <c r="N115" s="69"/>
      <c r="O115" s="75" t="s">
        <v>12</v>
      </c>
      <c r="P115" s="75" t="s">
        <v>13</v>
      </c>
      <c r="Q115" s="75" t="s">
        <v>14</v>
      </c>
      <c r="R115" s="76" t="s">
        <v>15</v>
      </c>
    </row>
    <row r="116" spans="1:18" ht="18" customHeight="1" x14ac:dyDescent="0.15">
      <c r="A116" s="75"/>
      <c r="B116" s="76"/>
      <c r="C116" s="5" t="s">
        <v>16</v>
      </c>
      <c r="D116" s="5" t="s">
        <v>17</v>
      </c>
      <c r="E116" s="5" t="s">
        <v>16</v>
      </c>
      <c r="F116" s="5" t="s">
        <v>17</v>
      </c>
      <c r="G116" s="5" t="s">
        <v>16</v>
      </c>
      <c r="H116" s="5" t="s">
        <v>17</v>
      </c>
      <c r="I116" s="5" t="s">
        <v>16</v>
      </c>
      <c r="J116" s="5" t="s">
        <v>17</v>
      </c>
      <c r="K116" s="5" t="s">
        <v>16</v>
      </c>
      <c r="L116" s="5" t="s">
        <v>17</v>
      </c>
      <c r="M116" s="5" t="s">
        <v>16</v>
      </c>
      <c r="N116" s="5" t="s">
        <v>17</v>
      </c>
      <c r="O116" s="75"/>
      <c r="P116" s="75"/>
      <c r="Q116" s="75"/>
      <c r="R116" s="79"/>
    </row>
    <row r="117" spans="1:18" ht="18" customHeight="1" x14ac:dyDescent="0.15">
      <c r="A117" s="16">
        <v>1</v>
      </c>
      <c r="B117" s="17" t="s">
        <v>80</v>
      </c>
      <c r="C117" s="18">
        <v>12.4</v>
      </c>
      <c r="D117" s="5">
        <v>20</v>
      </c>
      <c r="E117" s="6">
        <v>8</v>
      </c>
      <c r="F117" s="6">
        <v>60</v>
      </c>
      <c r="G117" s="6"/>
      <c r="H117" s="6"/>
      <c r="I117" s="6"/>
      <c r="J117" s="6"/>
      <c r="K117" s="6"/>
      <c r="L117" s="6"/>
      <c r="M117" s="6"/>
      <c r="N117" s="6"/>
      <c r="O117" s="5">
        <f>C117*D117+E117*F117</f>
        <v>728</v>
      </c>
      <c r="P117" s="5">
        <f>O117*0.6</f>
        <v>436.8</v>
      </c>
      <c r="Q117" s="5">
        <f>O117*0.4</f>
        <v>291.2</v>
      </c>
      <c r="R117" s="64"/>
    </row>
    <row r="118" spans="1:18" ht="18" customHeight="1" x14ac:dyDescent="0.15">
      <c r="A118" s="16">
        <v>2</v>
      </c>
      <c r="B118" s="17" t="s">
        <v>81</v>
      </c>
      <c r="C118" s="18">
        <v>19.7</v>
      </c>
      <c r="D118" s="5">
        <v>20</v>
      </c>
      <c r="E118" s="6">
        <v>9</v>
      </c>
      <c r="F118" s="6">
        <v>60</v>
      </c>
      <c r="G118" s="6"/>
      <c r="H118" s="6"/>
      <c r="I118" s="6"/>
      <c r="J118" s="6"/>
      <c r="K118" s="6"/>
      <c r="L118" s="6"/>
      <c r="M118" s="6"/>
      <c r="N118" s="6"/>
      <c r="O118" s="5">
        <f t="shared" ref="O118:O135" si="13">C118*D118+E118*F118</f>
        <v>934</v>
      </c>
      <c r="P118" s="5">
        <f t="shared" ref="P118:P135" si="14">O118*0.6</f>
        <v>560.4</v>
      </c>
      <c r="Q118" s="5">
        <f t="shared" ref="Q118:Q135" si="15">O118*0.4</f>
        <v>373.6</v>
      </c>
      <c r="R118" s="61"/>
    </row>
    <row r="119" spans="1:18" ht="18" customHeight="1" x14ac:dyDescent="0.15">
      <c r="A119" s="16">
        <v>3</v>
      </c>
      <c r="B119" s="17" t="s">
        <v>82</v>
      </c>
      <c r="C119" s="18">
        <v>5.0999999999999996</v>
      </c>
      <c r="D119" s="5">
        <v>20</v>
      </c>
      <c r="E119" s="6">
        <v>5.0999999999999996</v>
      </c>
      <c r="F119" s="6">
        <v>60</v>
      </c>
      <c r="G119" s="6"/>
      <c r="H119" s="6"/>
      <c r="I119" s="6"/>
      <c r="J119" s="6"/>
      <c r="K119" s="6"/>
      <c r="L119" s="6"/>
      <c r="M119" s="6"/>
      <c r="N119" s="6"/>
      <c r="O119" s="5">
        <f t="shared" si="13"/>
        <v>408</v>
      </c>
      <c r="P119" s="5">
        <f t="shared" si="14"/>
        <v>244.79999999999998</v>
      </c>
      <c r="Q119" s="5">
        <f t="shared" si="15"/>
        <v>163.20000000000002</v>
      </c>
      <c r="R119" s="61"/>
    </row>
    <row r="120" spans="1:18" ht="18" customHeight="1" x14ac:dyDescent="0.15">
      <c r="A120" s="16">
        <v>4</v>
      </c>
      <c r="B120" s="17" t="s">
        <v>83</v>
      </c>
      <c r="C120" s="18">
        <v>7.7</v>
      </c>
      <c r="D120" s="5">
        <v>20</v>
      </c>
      <c r="E120" s="6">
        <v>0</v>
      </c>
      <c r="F120" s="6">
        <v>60</v>
      </c>
      <c r="G120" s="6"/>
      <c r="H120" s="6"/>
      <c r="I120" s="6"/>
      <c r="J120" s="6"/>
      <c r="K120" s="6"/>
      <c r="L120" s="6"/>
      <c r="M120" s="6"/>
      <c r="N120" s="6"/>
      <c r="O120" s="5">
        <f t="shared" si="13"/>
        <v>154</v>
      </c>
      <c r="P120" s="5">
        <f t="shared" si="14"/>
        <v>92.399999999999991</v>
      </c>
      <c r="Q120" s="5">
        <f t="shared" si="15"/>
        <v>61.6</v>
      </c>
      <c r="R120" s="61"/>
    </row>
    <row r="121" spans="1:18" ht="18" customHeight="1" x14ac:dyDescent="0.15">
      <c r="A121" s="16">
        <v>5</v>
      </c>
      <c r="B121" s="17" t="s">
        <v>84</v>
      </c>
      <c r="C121" s="18">
        <v>22.6</v>
      </c>
      <c r="D121" s="5">
        <v>20</v>
      </c>
      <c r="E121" s="6">
        <v>0</v>
      </c>
      <c r="F121" s="6">
        <v>60</v>
      </c>
      <c r="G121" s="6"/>
      <c r="H121" s="6"/>
      <c r="I121" s="6"/>
      <c r="J121" s="6"/>
      <c r="K121" s="6"/>
      <c r="L121" s="6"/>
      <c r="M121" s="6"/>
      <c r="N121" s="6"/>
      <c r="O121" s="5">
        <f t="shared" si="13"/>
        <v>452</v>
      </c>
      <c r="P121" s="5">
        <f t="shared" si="14"/>
        <v>271.2</v>
      </c>
      <c r="Q121" s="5">
        <f t="shared" si="15"/>
        <v>180.8</v>
      </c>
      <c r="R121" s="61"/>
    </row>
    <row r="122" spans="1:18" ht="18" customHeight="1" x14ac:dyDescent="0.15">
      <c r="A122" s="16">
        <v>6</v>
      </c>
      <c r="B122" s="17" t="s">
        <v>85</v>
      </c>
      <c r="C122" s="18">
        <v>32</v>
      </c>
      <c r="D122" s="5">
        <v>20</v>
      </c>
      <c r="E122" s="6">
        <v>0</v>
      </c>
      <c r="F122" s="6">
        <v>60</v>
      </c>
      <c r="G122" s="6"/>
      <c r="H122" s="6"/>
      <c r="I122" s="6"/>
      <c r="J122" s="6"/>
      <c r="K122" s="6"/>
      <c r="L122" s="6"/>
      <c r="M122" s="6"/>
      <c r="N122" s="6"/>
      <c r="O122" s="5">
        <f t="shared" si="13"/>
        <v>640</v>
      </c>
      <c r="P122" s="5">
        <f t="shared" si="14"/>
        <v>384</v>
      </c>
      <c r="Q122" s="5">
        <f t="shared" si="15"/>
        <v>256</v>
      </c>
      <c r="R122" s="61"/>
    </row>
    <row r="123" spans="1:18" ht="18" customHeight="1" x14ac:dyDescent="0.15">
      <c r="A123" s="16">
        <v>7</v>
      </c>
      <c r="B123" s="17" t="s">
        <v>86</v>
      </c>
      <c r="C123" s="18">
        <v>20</v>
      </c>
      <c r="D123" s="5">
        <v>20</v>
      </c>
      <c r="E123" s="6">
        <v>0</v>
      </c>
      <c r="F123" s="6">
        <v>60</v>
      </c>
      <c r="G123" s="6"/>
      <c r="H123" s="6"/>
      <c r="I123" s="6"/>
      <c r="J123" s="6"/>
      <c r="K123" s="6"/>
      <c r="L123" s="6"/>
      <c r="M123" s="6"/>
      <c r="N123" s="6"/>
      <c r="O123" s="5">
        <f t="shared" si="13"/>
        <v>400</v>
      </c>
      <c r="P123" s="5">
        <f t="shared" si="14"/>
        <v>240</v>
      </c>
      <c r="Q123" s="5">
        <f t="shared" si="15"/>
        <v>160</v>
      </c>
      <c r="R123" s="61"/>
    </row>
    <row r="124" spans="1:18" ht="18" customHeight="1" x14ac:dyDescent="0.15">
      <c r="A124" s="16">
        <v>8</v>
      </c>
      <c r="B124" s="17" t="s">
        <v>87</v>
      </c>
      <c r="C124" s="18">
        <v>21</v>
      </c>
      <c r="D124" s="5">
        <v>20</v>
      </c>
      <c r="E124" s="6">
        <v>5</v>
      </c>
      <c r="F124" s="6">
        <v>60</v>
      </c>
      <c r="G124" s="6"/>
      <c r="H124" s="6"/>
      <c r="I124" s="6"/>
      <c r="J124" s="6"/>
      <c r="K124" s="6"/>
      <c r="L124" s="6"/>
      <c r="M124" s="6"/>
      <c r="N124" s="6"/>
      <c r="O124" s="5">
        <f t="shared" si="13"/>
        <v>720</v>
      </c>
      <c r="P124" s="5">
        <f t="shared" si="14"/>
        <v>432</v>
      </c>
      <c r="Q124" s="5">
        <f t="shared" si="15"/>
        <v>288</v>
      </c>
      <c r="R124" s="61"/>
    </row>
    <row r="125" spans="1:18" ht="18" customHeight="1" x14ac:dyDescent="0.15">
      <c r="A125" s="16">
        <v>9</v>
      </c>
      <c r="B125" s="17" t="s">
        <v>88</v>
      </c>
      <c r="C125" s="18">
        <v>0</v>
      </c>
      <c r="D125" s="5">
        <v>20</v>
      </c>
      <c r="E125" s="6">
        <v>18</v>
      </c>
      <c r="F125" s="6">
        <v>60</v>
      </c>
      <c r="G125" s="6"/>
      <c r="H125" s="6"/>
      <c r="I125" s="6"/>
      <c r="J125" s="6"/>
      <c r="K125" s="6"/>
      <c r="L125" s="6"/>
      <c r="M125" s="6"/>
      <c r="N125" s="6"/>
      <c r="O125" s="5">
        <f t="shared" si="13"/>
        <v>1080</v>
      </c>
      <c r="P125" s="5">
        <f t="shared" si="14"/>
        <v>648</v>
      </c>
      <c r="Q125" s="5">
        <f t="shared" si="15"/>
        <v>432</v>
      </c>
      <c r="R125" s="61"/>
    </row>
    <row r="126" spans="1:18" ht="18" customHeight="1" x14ac:dyDescent="0.15">
      <c r="A126" s="16">
        <v>10</v>
      </c>
      <c r="B126" s="17" t="s">
        <v>89</v>
      </c>
      <c r="C126" s="18">
        <v>47</v>
      </c>
      <c r="D126" s="5">
        <v>20</v>
      </c>
      <c r="E126" s="6">
        <v>26</v>
      </c>
      <c r="F126" s="6">
        <v>60</v>
      </c>
      <c r="G126" s="6"/>
      <c r="H126" s="6"/>
      <c r="I126" s="6"/>
      <c r="J126" s="6"/>
      <c r="K126" s="6"/>
      <c r="L126" s="6"/>
      <c r="M126" s="6"/>
      <c r="N126" s="6"/>
      <c r="O126" s="5">
        <f t="shared" si="13"/>
        <v>2500</v>
      </c>
      <c r="P126" s="5">
        <f t="shared" si="14"/>
        <v>1500</v>
      </c>
      <c r="Q126" s="5">
        <f t="shared" si="15"/>
        <v>1000</v>
      </c>
      <c r="R126" s="61"/>
    </row>
    <row r="127" spans="1:18" ht="18" customHeight="1" x14ac:dyDescent="0.15">
      <c r="A127" s="16">
        <v>11</v>
      </c>
      <c r="B127" s="17" t="s">
        <v>90</v>
      </c>
      <c r="C127" s="18">
        <v>12</v>
      </c>
      <c r="D127" s="5">
        <v>20</v>
      </c>
      <c r="E127" s="6">
        <v>12</v>
      </c>
      <c r="F127" s="6">
        <v>60</v>
      </c>
      <c r="G127" s="6"/>
      <c r="H127" s="6"/>
      <c r="I127" s="6"/>
      <c r="J127" s="6"/>
      <c r="K127" s="6"/>
      <c r="L127" s="6"/>
      <c r="M127" s="6"/>
      <c r="N127" s="6"/>
      <c r="O127" s="5">
        <f t="shared" si="13"/>
        <v>960</v>
      </c>
      <c r="P127" s="5">
        <f t="shared" si="14"/>
        <v>576</v>
      </c>
      <c r="Q127" s="5">
        <f t="shared" si="15"/>
        <v>384</v>
      </c>
      <c r="R127" s="61"/>
    </row>
    <row r="128" spans="1:18" ht="18" customHeight="1" x14ac:dyDescent="0.15">
      <c r="A128" s="16">
        <v>12</v>
      </c>
      <c r="B128" s="17" t="s">
        <v>91</v>
      </c>
      <c r="C128" s="18">
        <v>5.3</v>
      </c>
      <c r="D128" s="5">
        <v>20</v>
      </c>
      <c r="E128" s="6">
        <v>0</v>
      </c>
      <c r="F128" s="6">
        <v>60</v>
      </c>
      <c r="G128" s="6"/>
      <c r="H128" s="6"/>
      <c r="I128" s="6"/>
      <c r="J128" s="6"/>
      <c r="K128" s="6"/>
      <c r="L128" s="6"/>
      <c r="M128" s="6"/>
      <c r="N128" s="6"/>
      <c r="O128" s="5">
        <f t="shared" si="13"/>
        <v>106</v>
      </c>
      <c r="P128" s="5">
        <f t="shared" si="14"/>
        <v>63.599999999999994</v>
      </c>
      <c r="Q128" s="5">
        <f t="shared" si="15"/>
        <v>42.400000000000006</v>
      </c>
      <c r="R128" s="61"/>
    </row>
    <row r="129" spans="1:18" ht="18" customHeight="1" x14ac:dyDescent="0.15">
      <c r="A129" s="16">
        <v>13</v>
      </c>
      <c r="B129" s="17" t="s">
        <v>92</v>
      </c>
      <c r="C129" s="18">
        <v>16.5</v>
      </c>
      <c r="D129" s="5">
        <v>20</v>
      </c>
      <c r="E129" s="6">
        <v>0</v>
      </c>
      <c r="F129" s="6">
        <v>60</v>
      </c>
      <c r="G129" s="6"/>
      <c r="H129" s="6"/>
      <c r="I129" s="6"/>
      <c r="J129" s="6"/>
      <c r="K129" s="6"/>
      <c r="L129" s="6"/>
      <c r="M129" s="6"/>
      <c r="N129" s="6"/>
      <c r="O129" s="5">
        <f t="shared" si="13"/>
        <v>330</v>
      </c>
      <c r="P129" s="5">
        <f t="shared" si="14"/>
        <v>198</v>
      </c>
      <c r="Q129" s="5">
        <f t="shared" si="15"/>
        <v>132</v>
      </c>
      <c r="R129" s="61"/>
    </row>
    <row r="130" spans="1:18" ht="18" customHeight="1" x14ac:dyDescent="0.15">
      <c r="A130" s="16">
        <v>14</v>
      </c>
      <c r="B130" s="17" t="s">
        <v>93</v>
      </c>
      <c r="C130" s="18">
        <v>16.5</v>
      </c>
      <c r="D130" s="5">
        <v>20</v>
      </c>
      <c r="E130" s="6">
        <v>0</v>
      </c>
      <c r="F130" s="6">
        <v>60</v>
      </c>
      <c r="G130" s="6"/>
      <c r="H130" s="6"/>
      <c r="I130" s="6"/>
      <c r="J130" s="6"/>
      <c r="K130" s="6"/>
      <c r="L130" s="6"/>
      <c r="M130" s="6"/>
      <c r="N130" s="6"/>
      <c r="O130" s="5">
        <f t="shared" si="13"/>
        <v>330</v>
      </c>
      <c r="P130" s="5">
        <f t="shared" si="14"/>
        <v>198</v>
      </c>
      <c r="Q130" s="5">
        <f t="shared" si="15"/>
        <v>132</v>
      </c>
      <c r="R130" s="61"/>
    </row>
    <row r="131" spans="1:18" ht="18" customHeight="1" x14ac:dyDescent="0.15">
      <c r="A131" s="16">
        <v>15</v>
      </c>
      <c r="B131" s="17" t="s">
        <v>94</v>
      </c>
      <c r="C131" s="18">
        <v>9</v>
      </c>
      <c r="D131" s="5">
        <v>20</v>
      </c>
      <c r="E131" s="6">
        <v>6</v>
      </c>
      <c r="F131" s="6">
        <v>60</v>
      </c>
      <c r="G131" s="6"/>
      <c r="H131" s="6"/>
      <c r="I131" s="6"/>
      <c r="J131" s="6"/>
      <c r="K131" s="6"/>
      <c r="L131" s="6"/>
      <c r="M131" s="6"/>
      <c r="N131" s="6"/>
      <c r="O131" s="5">
        <f t="shared" si="13"/>
        <v>540</v>
      </c>
      <c r="P131" s="5">
        <f t="shared" si="14"/>
        <v>324</v>
      </c>
      <c r="Q131" s="5">
        <f t="shared" si="15"/>
        <v>216</v>
      </c>
      <c r="R131" s="61"/>
    </row>
    <row r="132" spans="1:18" ht="18" customHeight="1" x14ac:dyDescent="0.15">
      <c r="A132" s="16">
        <v>16</v>
      </c>
      <c r="B132" s="17" t="s">
        <v>95</v>
      </c>
      <c r="C132" s="18">
        <v>0</v>
      </c>
      <c r="D132" s="5">
        <v>20</v>
      </c>
      <c r="E132" s="6">
        <v>14</v>
      </c>
      <c r="F132" s="6">
        <v>60</v>
      </c>
      <c r="G132" s="6"/>
      <c r="H132" s="6"/>
      <c r="I132" s="6"/>
      <c r="J132" s="6"/>
      <c r="K132" s="6"/>
      <c r="L132" s="6"/>
      <c r="M132" s="6"/>
      <c r="N132" s="6"/>
      <c r="O132" s="5">
        <f t="shared" si="13"/>
        <v>840</v>
      </c>
      <c r="P132" s="5">
        <f t="shared" si="14"/>
        <v>504</v>
      </c>
      <c r="Q132" s="5">
        <f t="shared" si="15"/>
        <v>336</v>
      </c>
      <c r="R132" s="61"/>
    </row>
    <row r="133" spans="1:18" ht="18" customHeight="1" x14ac:dyDescent="0.15">
      <c r="A133" s="16">
        <v>17</v>
      </c>
      <c r="B133" s="37" t="s">
        <v>37</v>
      </c>
      <c r="C133" s="18">
        <v>0</v>
      </c>
      <c r="D133" s="5">
        <v>20</v>
      </c>
      <c r="E133" s="6">
        <v>49</v>
      </c>
      <c r="F133" s="6">
        <v>60</v>
      </c>
      <c r="G133" s="6"/>
      <c r="H133" s="6"/>
      <c r="I133" s="6"/>
      <c r="J133" s="6"/>
      <c r="K133" s="6"/>
      <c r="L133" s="6"/>
      <c r="M133" s="6"/>
      <c r="N133" s="6"/>
      <c r="O133" s="5">
        <f t="shared" si="13"/>
        <v>2940</v>
      </c>
      <c r="P133" s="5">
        <f t="shared" si="14"/>
        <v>1764</v>
      </c>
      <c r="Q133" s="5">
        <f t="shared" si="15"/>
        <v>1176</v>
      </c>
      <c r="R133" s="61"/>
    </row>
    <row r="134" spans="1:18" ht="18" customHeight="1" x14ac:dyDescent="0.15">
      <c r="A134" s="16">
        <v>18</v>
      </c>
      <c r="B134" s="17" t="s">
        <v>38</v>
      </c>
      <c r="C134" s="18">
        <v>0</v>
      </c>
      <c r="D134" s="5">
        <v>20</v>
      </c>
      <c r="E134" s="6">
        <v>47</v>
      </c>
      <c r="F134" s="6">
        <v>60</v>
      </c>
      <c r="G134" s="6"/>
      <c r="H134" s="6"/>
      <c r="I134" s="6"/>
      <c r="J134" s="6"/>
      <c r="K134" s="6"/>
      <c r="L134" s="6"/>
      <c r="M134" s="6"/>
      <c r="N134" s="6"/>
      <c r="O134" s="5">
        <f t="shared" si="13"/>
        <v>2820</v>
      </c>
      <c r="P134" s="5">
        <f t="shared" si="14"/>
        <v>1692</v>
      </c>
      <c r="Q134" s="5">
        <f t="shared" si="15"/>
        <v>1128</v>
      </c>
      <c r="R134" s="61"/>
    </row>
    <row r="135" spans="1:18" ht="18" customHeight="1" x14ac:dyDescent="0.15">
      <c r="A135" s="38">
        <v>19</v>
      </c>
      <c r="B135" s="39" t="s">
        <v>96</v>
      </c>
      <c r="C135" s="40">
        <v>0</v>
      </c>
      <c r="D135" s="5">
        <v>20</v>
      </c>
      <c r="E135" s="31">
        <v>13</v>
      </c>
      <c r="F135" s="6">
        <v>60</v>
      </c>
      <c r="G135" s="31"/>
      <c r="H135" s="31"/>
      <c r="I135" s="31"/>
      <c r="J135" s="31"/>
      <c r="K135" s="31"/>
      <c r="L135" s="31"/>
      <c r="M135" s="31"/>
      <c r="N135" s="31"/>
      <c r="O135" s="5">
        <f t="shared" si="13"/>
        <v>780</v>
      </c>
      <c r="P135" s="5">
        <f t="shared" si="14"/>
        <v>468</v>
      </c>
      <c r="Q135" s="5">
        <f t="shared" si="15"/>
        <v>312</v>
      </c>
      <c r="R135" s="65"/>
    </row>
    <row r="136" spans="1:18" ht="18" customHeight="1" x14ac:dyDescent="0.15">
      <c r="A136" s="41"/>
      <c r="B136" s="42" t="s">
        <v>12</v>
      </c>
      <c r="C136" s="41">
        <f>SUM(C117:C135)</f>
        <v>246.8</v>
      </c>
      <c r="D136" s="41"/>
      <c r="E136" s="41">
        <f>SUM(E117:E135)</f>
        <v>212.1</v>
      </c>
      <c r="F136" s="41"/>
      <c r="G136" s="41"/>
      <c r="H136" s="41"/>
      <c r="I136" s="41"/>
      <c r="J136" s="41"/>
      <c r="K136" s="41"/>
      <c r="L136" s="41"/>
      <c r="M136" s="41"/>
      <c r="N136" s="41"/>
      <c r="O136" s="41">
        <f>SUM(O117:O135)</f>
        <v>17662</v>
      </c>
      <c r="P136" s="41">
        <f>SUM(P117:P135)</f>
        <v>10597.2</v>
      </c>
      <c r="Q136" s="41">
        <f>SUM(Q117:Q135)</f>
        <v>7064.8</v>
      </c>
      <c r="R136" s="41"/>
    </row>
    <row r="137" spans="1:18" ht="45" customHeight="1" x14ac:dyDescent="0.15">
      <c r="A137" s="68" t="s">
        <v>0</v>
      </c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</row>
    <row r="138" spans="1:18" ht="18" customHeight="1" x14ac:dyDescent="0.15">
      <c r="A138" s="80" t="s">
        <v>42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</row>
    <row r="139" spans="1:18" ht="18" customHeight="1" x14ac:dyDescent="0.15">
      <c r="A139" s="82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</row>
    <row r="140" spans="1:18" ht="18" hidden="1" customHeight="1" x14ac:dyDescent="0.15">
      <c r="A140" s="82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</row>
    <row r="141" spans="1:18" ht="18" customHeight="1" x14ac:dyDescent="0.15">
      <c r="A141" s="75" t="s">
        <v>2</v>
      </c>
      <c r="B141" s="75" t="s">
        <v>3</v>
      </c>
      <c r="C141" s="69" t="s">
        <v>4</v>
      </c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 t="s">
        <v>5</v>
      </c>
      <c r="P141" s="69"/>
      <c r="Q141" s="69"/>
      <c r="R141" s="5"/>
    </row>
    <row r="142" spans="1:18" ht="18" customHeight="1" x14ac:dyDescent="0.15">
      <c r="A142" s="75"/>
      <c r="B142" s="75"/>
      <c r="C142" s="69" t="s">
        <v>6</v>
      </c>
      <c r="D142" s="69"/>
      <c r="E142" s="69" t="s">
        <v>7</v>
      </c>
      <c r="F142" s="69"/>
      <c r="G142" s="69" t="s">
        <v>8</v>
      </c>
      <c r="H142" s="69"/>
      <c r="I142" s="69" t="s">
        <v>9</v>
      </c>
      <c r="J142" s="69"/>
      <c r="K142" s="69" t="s">
        <v>10</v>
      </c>
      <c r="L142" s="69"/>
      <c r="M142" s="69" t="s">
        <v>11</v>
      </c>
      <c r="N142" s="69"/>
      <c r="O142" s="75" t="s">
        <v>12</v>
      </c>
      <c r="P142" s="75" t="s">
        <v>13</v>
      </c>
      <c r="Q142" s="75" t="s">
        <v>14</v>
      </c>
      <c r="R142" s="76" t="s">
        <v>15</v>
      </c>
    </row>
    <row r="143" spans="1:18" ht="18" customHeight="1" x14ac:dyDescent="0.15">
      <c r="A143" s="75"/>
      <c r="B143" s="76"/>
      <c r="C143" s="5" t="s">
        <v>16</v>
      </c>
      <c r="D143" s="5" t="s">
        <v>17</v>
      </c>
      <c r="E143" s="5" t="s">
        <v>16</v>
      </c>
      <c r="F143" s="5" t="s">
        <v>17</v>
      </c>
      <c r="G143" s="5" t="s">
        <v>16</v>
      </c>
      <c r="H143" s="5" t="s">
        <v>17</v>
      </c>
      <c r="I143" s="5" t="s">
        <v>16</v>
      </c>
      <c r="J143" s="5" t="s">
        <v>17</v>
      </c>
      <c r="K143" s="5" t="s">
        <v>16</v>
      </c>
      <c r="L143" s="5" t="s">
        <v>17</v>
      </c>
      <c r="M143" s="5" t="s">
        <v>16</v>
      </c>
      <c r="N143" s="5" t="s">
        <v>17</v>
      </c>
      <c r="O143" s="75"/>
      <c r="P143" s="75"/>
      <c r="Q143" s="75"/>
      <c r="R143" s="79"/>
    </row>
    <row r="144" spans="1:18" ht="18" customHeight="1" x14ac:dyDescent="0.15">
      <c r="A144" s="16">
        <v>1</v>
      </c>
      <c r="B144" s="17" t="s">
        <v>97</v>
      </c>
      <c r="C144" s="18">
        <v>0</v>
      </c>
      <c r="D144" s="5">
        <v>20</v>
      </c>
      <c r="E144" s="6">
        <v>6.8</v>
      </c>
      <c r="F144" s="6">
        <v>60</v>
      </c>
      <c r="G144" s="6"/>
      <c r="H144" s="6"/>
      <c r="I144" s="6"/>
      <c r="J144" s="6"/>
      <c r="K144" s="6"/>
      <c r="L144" s="6"/>
      <c r="M144" s="6"/>
      <c r="N144" s="6"/>
      <c r="O144" s="5">
        <f>C144*D144+E144*F144</f>
        <v>408</v>
      </c>
      <c r="P144" s="5">
        <f>O144*0.6</f>
        <v>244.79999999999998</v>
      </c>
      <c r="Q144" s="5">
        <f>O144*0.4</f>
        <v>163.20000000000002</v>
      </c>
      <c r="R144" s="61"/>
    </row>
    <row r="145" spans="1:18" ht="18" customHeight="1" x14ac:dyDescent="0.15">
      <c r="A145" s="16">
        <v>2</v>
      </c>
      <c r="B145" s="17" t="s">
        <v>98</v>
      </c>
      <c r="C145" s="18">
        <v>0</v>
      </c>
      <c r="D145" s="5">
        <v>20</v>
      </c>
      <c r="E145" s="6">
        <v>40</v>
      </c>
      <c r="F145" s="6">
        <v>60</v>
      </c>
      <c r="G145" s="6"/>
      <c r="H145" s="6"/>
      <c r="I145" s="6"/>
      <c r="J145" s="6"/>
      <c r="K145" s="6"/>
      <c r="L145" s="6"/>
      <c r="M145" s="6"/>
      <c r="N145" s="6"/>
      <c r="O145" s="5">
        <f t="shared" ref="O145:O162" si="16">C145*D145+E145*F145</f>
        <v>2400</v>
      </c>
      <c r="P145" s="5">
        <f t="shared" ref="P145:P163" si="17">O145*0.6</f>
        <v>1440</v>
      </c>
      <c r="Q145" s="5">
        <f t="shared" ref="Q145:Q163" si="18">O145*0.4</f>
        <v>960</v>
      </c>
      <c r="R145" s="61"/>
    </row>
    <row r="146" spans="1:18" ht="18" customHeight="1" x14ac:dyDescent="0.15">
      <c r="A146" s="16">
        <v>3</v>
      </c>
      <c r="B146" s="17" t="s">
        <v>99</v>
      </c>
      <c r="C146" s="18">
        <v>15</v>
      </c>
      <c r="D146" s="5">
        <v>20</v>
      </c>
      <c r="E146" s="6">
        <v>9</v>
      </c>
      <c r="F146" s="6">
        <v>60</v>
      </c>
      <c r="G146" s="6"/>
      <c r="H146" s="6"/>
      <c r="I146" s="6"/>
      <c r="J146" s="6"/>
      <c r="K146" s="6"/>
      <c r="L146" s="6"/>
      <c r="M146" s="6"/>
      <c r="N146" s="6"/>
      <c r="O146" s="5">
        <f t="shared" si="16"/>
        <v>840</v>
      </c>
      <c r="P146" s="5">
        <f t="shared" si="17"/>
        <v>504</v>
      </c>
      <c r="Q146" s="5">
        <f t="shared" si="18"/>
        <v>336</v>
      </c>
      <c r="R146" s="64"/>
    </row>
    <row r="147" spans="1:18" ht="18" customHeight="1" x14ac:dyDescent="0.15">
      <c r="A147" s="16">
        <v>4</v>
      </c>
      <c r="B147" s="17" t="s">
        <v>100</v>
      </c>
      <c r="C147" s="18">
        <v>50</v>
      </c>
      <c r="D147" s="5">
        <v>20</v>
      </c>
      <c r="E147" s="6">
        <v>10</v>
      </c>
      <c r="F147" s="6">
        <v>60</v>
      </c>
      <c r="G147" s="6"/>
      <c r="H147" s="6"/>
      <c r="I147" s="6"/>
      <c r="J147" s="6"/>
      <c r="K147" s="6"/>
      <c r="L147" s="6"/>
      <c r="M147" s="6"/>
      <c r="N147" s="6"/>
      <c r="O147" s="5">
        <f t="shared" si="16"/>
        <v>1600</v>
      </c>
      <c r="P147" s="5">
        <f t="shared" si="17"/>
        <v>960</v>
      </c>
      <c r="Q147" s="5">
        <f t="shared" si="18"/>
        <v>640</v>
      </c>
      <c r="R147" s="61"/>
    </row>
    <row r="148" spans="1:18" ht="18" customHeight="1" x14ac:dyDescent="0.15">
      <c r="A148" s="16">
        <v>5</v>
      </c>
      <c r="B148" s="17" t="s">
        <v>101</v>
      </c>
      <c r="C148" s="18">
        <v>50</v>
      </c>
      <c r="D148" s="5">
        <v>20</v>
      </c>
      <c r="E148" s="6">
        <v>50</v>
      </c>
      <c r="F148" s="6">
        <v>60</v>
      </c>
      <c r="G148" s="6"/>
      <c r="H148" s="6"/>
      <c r="I148" s="6"/>
      <c r="J148" s="6"/>
      <c r="K148" s="6"/>
      <c r="L148" s="6"/>
      <c r="M148" s="6"/>
      <c r="N148" s="6"/>
      <c r="O148" s="5">
        <f t="shared" si="16"/>
        <v>4000</v>
      </c>
      <c r="P148" s="5">
        <f t="shared" si="17"/>
        <v>2400</v>
      </c>
      <c r="Q148" s="5">
        <f t="shared" si="18"/>
        <v>1600</v>
      </c>
      <c r="R148" s="61"/>
    </row>
    <row r="149" spans="1:18" ht="18" customHeight="1" x14ac:dyDescent="0.15">
      <c r="A149" s="16">
        <v>6</v>
      </c>
      <c r="B149" s="17" t="s">
        <v>102</v>
      </c>
      <c r="C149" s="18">
        <v>0</v>
      </c>
      <c r="D149" s="5">
        <v>20</v>
      </c>
      <c r="E149" s="6">
        <v>22</v>
      </c>
      <c r="F149" s="6">
        <v>60</v>
      </c>
      <c r="G149" s="6"/>
      <c r="H149" s="6"/>
      <c r="I149" s="6"/>
      <c r="J149" s="6"/>
      <c r="K149" s="6"/>
      <c r="L149" s="6"/>
      <c r="M149" s="6"/>
      <c r="N149" s="6"/>
      <c r="O149" s="5">
        <f t="shared" si="16"/>
        <v>1320</v>
      </c>
      <c r="P149" s="5">
        <f t="shared" si="17"/>
        <v>792</v>
      </c>
      <c r="Q149" s="5">
        <f t="shared" si="18"/>
        <v>528</v>
      </c>
      <c r="R149" s="35"/>
    </row>
    <row r="150" spans="1:18" ht="18" customHeight="1" x14ac:dyDescent="0.15">
      <c r="A150" s="16">
        <v>7</v>
      </c>
      <c r="B150" s="17" t="s">
        <v>44</v>
      </c>
      <c r="C150" s="18">
        <v>15</v>
      </c>
      <c r="D150" s="5">
        <v>20</v>
      </c>
      <c r="E150" s="6">
        <v>5</v>
      </c>
      <c r="F150" s="6">
        <v>60</v>
      </c>
      <c r="G150" s="6"/>
      <c r="H150" s="6"/>
      <c r="I150" s="6"/>
      <c r="J150" s="6"/>
      <c r="K150" s="6"/>
      <c r="L150" s="6"/>
      <c r="M150" s="6"/>
      <c r="N150" s="6"/>
      <c r="O150" s="5">
        <f t="shared" si="16"/>
        <v>600</v>
      </c>
      <c r="P150" s="5">
        <f t="shared" si="17"/>
        <v>360</v>
      </c>
      <c r="Q150" s="5">
        <f t="shared" si="18"/>
        <v>240</v>
      </c>
      <c r="R150" s="61"/>
    </row>
    <row r="151" spans="1:18" ht="18" customHeight="1" x14ac:dyDescent="0.15">
      <c r="A151" s="16">
        <v>8</v>
      </c>
      <c r="B151" s="17" t="s">
        <v>103</v>
      </c>
      <c r="C151" s="18">
        <v>0</v>
      </c>
      <c r="D151" s="5">
        <v>20</v>
      </c>
      <c r="E151" s="6">
        <v>2</v>
      </c>
      <c r="F151" s="6">
        <v>60</v>
      </c>
      <c r="G151" s="6"/>
      <c r="H151" s="6"/>
      <c r="I151" s="6"/>
      <c r="J151" s="6"/>
      <c r="K151" s="6"/>
      <c r="L151" s="6"/>
      <c r="M151" s="6"/>
      <c r="N151" s="6"/>
      <c r="O151" s="5">
        <f t="shared" si="16"/>
        <v>120</v>
      </c>
      <c r="P151" s="5">
        <f t="shared" si="17"/>
        <v>72</v>
      </c>
      <c r="Q151" s="5">
        <f t="shared" si="18"/>
        <v>48</v>
      </c>
      <c r="R151" s="61"/>
    </row>
    <row r="152" spans="1:18" ht="18" customHeight="1" x14ac:dyDescent="0.15">
      <c r="A152" s="16">
        <v>9</v>
      </c>
      <c r="B152" s="17" t="s">
        <v>71</v>
      </c>
      <c r="C152" s="18">
        <v>0</v>
      </c>
      <c r="D152" s="5">
        <v>20</v>
      </c>
      <c r="E152" s="6">
        <v>15</v>
      </c>
      <c r="F152" s="6">
        <v>60</v>
      </c>
      <c r="G152" s="6"/>
      <c r="H152" s="6"/>
      <c r="I152" s="6"/>
      <c r="J152" s="6"/>
      <c r="K152" s="6"/>
      <c r="L152" s="6"/>
      <c r="M152" s="6"/>
      <c r="N152" s="6"/>
      <c r="O152" s="5">
        <f t="shared" si="16"/>
        <v>900</v>
      </c>
      <c r="P152" s="5">
        <f t="shared" si="17"/>
        <v>540</v>
      </c>
      <c r="Q152" s="5">
        <f t="shared" si="18"/>
        <v>360</v>
      </c>
      <c r="R152" s="61"/>
    </row>
    <row r="153" spans="1:18" ht="18" customHeight="1" x14ac:dyDescent="0.15">
      <c r="A153" s="16">
        <v>10</v>
      </c>
      <c r="B153" s="17" t="s">
        <v>104</v>
      </c>
      <c r="C153" s="18">
        <v>4.5</v>
      </c>
      <c r="D153" s="5">
        <v>20</v>
      </c>
      <c r="E153" s="6">
        <v>4.5</v>
      </c>
      <c r="F153" s="6">
        <v>60</v>
      </c>
      <c r="G153" s="6"/>
      <c r="H153" s="6"/>
      <c r="I153" s="6"/>
      <c r="J153" s="6"/>
      <c r="K153" s="6"/>
      <c r="L153" s="6"/>
      <c r="M153" s="6"/>
      <c r="N153" s="6"/>
      <c r="O153" s="5">
        <f t="shared" si="16"/>
        <v>360</v>
      </c>
      <c r="P153" s="5">
        <f t="shared" si="17"/>
        <v>216</v>
      </c>
      <c r="Q153" s="5">
        <f t="shared" si="18"/>
        <v>144</v>
      </c>
      <c r="R153" s="61"/>
    </row>
    <row r="154" spans="1:18" ht="18" customHeight="1" x14ac:dyDescent="0.15">
      <c r="A154" s="16">
        <v>11</v>
      </c>
      <c r="B154" s="17" t="s">
        <v>105</v>
      </c>
      <c r="C154" s="18">
        <v>31</v>
      </c>
      <c r="D154" s="5">
        <v>20</v>
      </c>
      <c r="E154" s="6">
        <v>34</v>
      </c>
      <c r="F154" s="6">
        <v>60</v>
      </c>
      <c r="G154" s="6"/>
      <c r="H154" s="6"/>
      <c r="I154" s="6"/>
      <c r="J154" s="6"/>
      <c r="K154" s="6"/>
      <c r="L154" s="6"/>
      <c r="M154" s="6"/>
      <c r="N154" s="6"/>
      <c r="O154" s="5">
        <f t="shared" si="16"/>
        <v>2660</v>
      </c>
      <c r="P154" s="5">
        <f t="shared" si="17"/>
        <v>1596</v>
      </c>
      <c r="Q154" s="5">
        <f t="shared" si="18"/>
        <v>1064</v>
      </c>
      <c r="R154" s="61"/>
    </row>
    <row r="155" spans="1:18" ht="18" customHeight="1" x14ac:dyDescent="0.15">
      <c r="A155" s="16">
        <v>12</v>
      </c>
      <c r="B155" s="17" t="s">
        <v>106</v>
      </c>
      <c r="C155" s="18">
        <v>10</v>
      </c>
      <c r="D155" s="5">
        <v>20</v>
      </c>
      <c r="E155" s="6">
        <v>20</v>
      </c>
      <c r="F155" s="6">
        <v>60</v>
      </c>
      <c r="G155" s="6"/>
      <c r="H155" s="6"/>
      <c r="I155" s="6"/>
      <c r="J155" s="6"/>
      <c r="K155" s="6"/>
      <c r="L155" s="6"/>
      <c r="M155" s="6"/>
      <c r="N155" s="6"/>
      <c r="O155" s="5">
        <f t="shared" si="16"/>
        <v>1400</v>
      </c>
      <c r="P155" s="5">
        <f t="shared" si="17"/>
        <v>840</v>
      </c>
      <c r="Q155" s="5">
        <f t="shared" si="18"/>
        <v>560</v>
      </c>
      <c r="R155" s="61"/>
    </row>
    <row r="156" spans="1:18" ht="18" customHeight="1" x14ac:dyDescent="0.15">
      <c r="A156" s="16">
        <v>13</v>
      </c>
      <c r="B156" s="17" t="s">
        <v>57</v>
      </c>
      <c r="C156" s="18">
        <v>49</v>
      </c>
      <c r="D156" s="5">
        <v>20</v>
      </c>
      <c r="E156" s="6">
        <v>6</v>
      </c>
      <c r="F156" s="6">
        <v>60</v>
      </c>
      <c r="G156" s="6"/>
      <c r="H156" s="6"/>
      <c r="I156" s="6"/>
      <c r="J156" s="6"/>
      <c r="K156" s="6"/>
      <c r="L156" s="6"/>
      <c r="M156" s="6"/>
      <c r="N156" s="6"/>
      <c r="O156" s="5">
        <f t="shared" si="16"/>
        <v>1340</v>
      </c>
      <c r="P156" s="5">
        <f t="shared" si="17"/>
        <v>804</v>
      </c>
      <c r="Q156" s="5">
        <f t="shared" si="18"/>
        <v>536</v>
      </c>
      <c r="R156" s="61"/>
    </row>
    <row r="157" spans="1:18" ht="18" customHeight="1" x14ac:dyDescent="0.15">
      <c r="A157" s="16">
        <v>14</v>
      </c>
      <c r="B157" s="17" t="s">
        <v>107</v>
      </c>
      <c r="C157" s="18">
        <v>19</v>
      </c>
      <c r="D157" s="5">
        <v>20</v>
      </c>
      <c r="E157" s="6">
        <v>5.5</v>
      </c>
      <c r="F157" s="6">
        <v>60</v>
      </c>
      <c r="G157" s="6"/>
      <c r="H157" s="6"/>
      <c r="I157" s="6"/>
      <c r="J157" s="6"/>
      <c r="K157" s="6"/>
      <c r="L157" s="6"/>
      <c r="M157" s="6"/>
      <c r="N157" s="6"/>
      <c r="O157" s="5">
        <f t="shared" si="16"/>
        <v>710</v>
      </c>
      <c r="P157" s="5">
        <f t="shared" si="17"/>
        <v>426</v>
      </c>
      <c r="Q157" s="5">
        <f t="shared" si="18"/>
        <v>284</v>
      </c>
      <c r="R157" s="61"/>
    </row>
    <row r="158" spans="1:18" ht="18" customHeight="1" x14ac:dyDescent="0.15">
      <c r="A158" s="16">
        <v>15</v>
      </c>
      <c r="B158" s="17" t="s">
        <v>108</v>
      </c>
      <c r="C158" s="18">
        <v>6</v>
      </c>
      <c r="D158" s="5">
        <v>20</v>
      </c>
      <c r="E158" s="6">
        <v>4.5</v>
      </c>
      <c r="F158" s="6">
        <v>60</v>
      </c>
      <c r="G158" s="6"/>
      <c r="H158" s="6"/>
      <c r="I158" s="6"/>
      <c r="J158" s="6"/>
      <c r="K158" s="6"/>
      <c r="L158" s="6"/>
      <c r="M158" s="6"/>
      <c r="N158" s="6"/>
      <c r="O158" s="5">
        <f t="shared" si="16"/>
        <v>390</v>
      </c>
      <c r="P158" s="5">
        <f t="shared" si="17"/>
        <v>234</v>
      </c>
      <c r="Q158" s="5">
        <f t="shared" si="18"/>
        <v>156</v>
      </c>
      <c r="R158" s="61"/>
    </row>
    <row r="159" spans="1:18" ht="18" customHeight="1" x14ac:dyDescent="0.15">
      <c r="A159" s="16">
        <v>16</v>
      </c>
      <c r="B159" s="17" t="s">
        <v>109</v>
      </c>
      <c r="C159" s="18">
        <v>11</v>
      </c>
      <c r="D159" s="5">
        <v>20</v>
      </c>
      <c r="E159" s="6">
        <v>16.5</v>
      </c>
      <c r="F159" s="6">
        <v>60</v>
      </c>
      <c r="G159" s="6"/>
      <c r="H159" s="6"/>
      <c r="I159" s="6"/>
      <c r="J159" s="6"/>
      <c r="K159" s="6"/>
      <c r="L159" s="6"/>
      <c r="M159" s="6"/>
      <c r="N159" s="6"/>
      <c r="O159" s="5">
        <f t="shared" si="16"/>
        <v>1210</v>
      </c>
      <c r="P159" s="5">
        <f t="shared" si="17"/>
        <v>726</v>
      </c>
      <c r="Q159" s="5">
        <f t="shared" si="18"/>
        <v>484</v>
      </c>
      <c r="R159" s="61"/>
    </row>
    <row r="160" spans="1:18" ht="18" customHeight="1" x14ac:dyDescent="0.15">
      <c r="A160" s="16">
        <v>17</v>
      </c>
      <c r="B160" s="17" t="s">
        <v>110</v>
      </c>
      <c r="C160" s="18">
        <v>20.5</v>
      </c>
      <c r="D160" s="5">
        <v>20</v>
      </c>
      <c r="E160" s="6">
        <v>13</v>
      </c>
      <c r="F160" s="6">
        <v>60</v>
      </c>
      <c r="G160" s="6"/>
      <c r="H160" s="6"/>
      <c r="I160" s="6"/>
      <c r="J160" s="6"/>
      <c r="K160" s="6"/>
      <c r="L160" s="6"/>
      <c r="M160" s="6"/>
      <c r="N160" s="6"/>
      <c r="O160" s="5">
        <f t="shared" si="16"/>
        <v>1190</v>
      </c>
      <c r="P160" s="5">
        <f t="shared" si="17"/>
        <v>714</v>
      </c>
      <c r="Q160" s="5">
        <f t="shared" si="18"/>
        <v>476</v>
      </c>
      <c r="R160" s="61"/>
    </row>
    <row r="161" spans="1:18" ht="18" customHeight="1" x14ac:dyDescent="0.15">
      <c r="A161" s="16">
        <v>18</v>
      </c>
      <c r="B161" s="17" t="s">
        <v>111</v>
      </c>
      <c r="C161" s="18">
        <v>14</v>
      </c>
      <c r="D161" s="5">
        <v>20</v>
      </c>
      <c r="E161" s="6">
        <v>17</v>
      </c>
      <c r="F161" s="6">
        <v>60</v>
      </c>
      <c r="G161" s="6"/>
      <c r="H161" s="6"/>
      <c r="I161" s="6"/>
      <c r="J161" s="6"/>
      <c r="K161" s="6"/>
      <c r="L161" s="6"/>
      <c r="M161" s="6"/>
      <c r="N161" s="6"/>
      <c r="O161" s="5">
        <f t="shared" si="16"/>
        <v>1300</v>
      </c>
      <c r="P161" s="5">
        <f t="shared" si="17"/>
        <v>780</v>
      </c>
      <c r="Q161" s="5">
        <f t="shared" si="18"/>
        <v>520</v>
      </c>
      <c r="R161" s="61"/>
    </row>
    <row r="162" spans="1:18" ht="18" customHeight="1" x14ac:dyDescent="0.15">
      <c r="A162" s="43">
        <v>19</v>
      </c>
      <c r="B162" s="17" t="s">
        <v>112</v>
      </c>
      <c r="C162" s="44">
        <v>0</v>
      </c>
      <c r="D162" s="5">
        <v>20</v>
      </c>
      <c r="E162" s="6">
        <v>15</v>
      </c>
      <c r="F162" s="6">
        <v>60</v>
      </c>
      <c r="G162" s="6"/>
      <c r="H162" s="6"/>
      <c r="I162" s="6"/>
      <c r="J162" s="6"/>
      <c r="K162" s="6"/>
      <c r="L162" s="6"/>
      <c r="M162" s="6"/>
      <c r="N162" s="6"/>
      <c r="O162" s="5">
        <f t="shared" si="16"/>
        <v>900</v>
      </c>
      <c r="P162" s="5">
        <f t="shared" si="17"/>
        <v>540</v>
      </c>
      <c r="Q162" s="5">
        <f t="shared" si="18"/>
        <v>360</v>
      </c>
      <c r="R162" s="66"/>
    </row>
    <row r="163" spans="1:18" ht="18" customHeight="1" x14ac:dyDescent="0.15">
      <c r="A163" s="45"/>
      <c r="B163" s="46" t="s">
        <v>113</v>
      </c>
      <c r="C163" s="47">
        <v>25</v>
      </c>
      <c r="D163" s="14">
        <v>20</v>
      </c>
      <c r="E163" s="15">
        <v>0</v>
      </c>
      <c r="F163" s="15">
        <v>60</v>
      </c>
      <c r="G163" s="15"/>
      <c r="H163" s="15"/>
      <c r="I163" s="15"/>
      <c r="J163" s="15"/>
      <c r="K163" s="15"/>
      <c r="L163" s="15"/>
      <c r="M163" s="15"/>
      <c r="N163" s="15"/>
      <c r="O163" s="14">
        <f>C163*D163</f>
        <v>500</v>
      </c>
      <c r="P163" s="14">
        <f t="shared" si="17"/>
        <v>300</v>
      </c>
      <c r="Q163" s="14">
        <f t="shared" si="18"/>
        <v>200</v>
      </c>
      <c r="R163" s="50"/>
    </row>
    <row r="164" spans="1:18" ht="18" customHeight="1" x14ac:dyDescent="0.15">
      <c r="A164" s="28"/>
      <c r="B164" s="48" t="s">
        <v>12</v>
      </c>
      <c r="C164" s="28">
        <f>SUM(C144:C163)</f>
        <v>320</v>
      </c>
      <c r="D164" s="28"/>
      <c r="E164" s="28">
        <f>SUM(E144:E162)</f>
        <v>295.8</v>
      </c>
      <c r="F164" s="28"/>
      <c r="G164" s="28"/>
      <c r="H164" s="28"/>
      <c r="I164" s="28"/>
      <c r="J164" s="28"/>
      <c r="K164" s="28"/>
      <c r="L164" s="28"/>
      <c r="M164" s="28"/>
      <c r="N164" s="28"/>
      <c r="O164" s="28">
        <f>SUM(O144:O163)</f>
        <v>24148</v>
      </c>
      <c r="P164" s="28">
        <f>SUM(P144:P163)</f>
        <v>14488.8</v>
      </c>
      <c r="Q164" s="28">
        <f>SUM(Q144:Q163)</f>
        <v>9659.2000000000007</v>
      </c>
      <c r="R164" s="28"/>
    </row>
    <row r="165" spans="1:18" ht="57" customHeight="1" x14ac:dyDescent="0.15">
      <c r="A165" s="68" t="s">
        <v>0</v>
      </c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</row>
    <row r="166" spans="1:18" ht="18" customHeight="1" x14ac:dyDescent="0.15">
      <c r="A166" s="80" t="s">
        <v>42</v>
      </c>
      <c r="B166" s="81"/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</row>
    <row r="167" spans="1:18" ht="18" customHeight="1" x14ac:dyDescent="0.15">
      <c r="A167" s="82"/>
      <c r="B167" s="83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</row>
    <row r="168" spans="1:18" ht="18" hidden="1" customHeight="1" x14ac:dyDescent="0.15">
      <c r="A168" s="82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</row>
    <row r="169" spans="1:18" ht="18" customHeight="1" x14ac:dyDescent="0.15">
      <c r="A169" s="75" t="s">
        <v>2</v>
      </c>
      <c r="B169" s="75" t="s">
        <v>3</v>
      </c>
      <c r="C169" s="69" t="s">
        <v>4</v>
      </c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 t="s">
        <v>5</v>
      </c>
      <c r="P169" s="69"/>
      <c r="Q169" s="69"/>
      <c r="R169" s="5"/>
    </row>
    <row r="170" spans="1:18" ht="18" customHeight="1" x14ac:dyDescent="0.15">
      <c r="A170" s="75"/>
      <c r="B170" s="75"/>
      <c r="C170" s="69" t="s">
        <v>6</v>
      </c>
      <c r="D170" s="69"/>
      <c r="E170" s="69" t="s">
        <v>7</v>
      </c>
      <c r="F170" s="69"/>
      <c r="G170" s="69" t="s">
        <v>8</v>
      </c>
      <c r="H170" s="69"/>
      <c r="I170" s="69" t="s">
        <v>9</v>
      </c>
      <c r="J170" s="69"/>
      <c r="K170" s="69" t="s">
        <v>10</v>
      </c>
      <c r="L170" s="69"/>
      <c r="M170" s="69" t="s">
        <v>11</v>
      </c>
      <c r="N170" s="69"/>
      <c r="O170" s="75" t="s">
        <v>12</v>
      </c>
      <c r="P170" s="75" t="s">
        <v>13</v>
      </c>
      <c r="Q170" s="75" t="s">
        <v>14</v>
      </c>
      <c r="R170" s="76" t="s">
        <v>15</v>
      </c>
    </row>
    <row r="171" spans="1:18" ht="18" customHeight="1" x14ac:dyDescent="0.15">
      <c r="A171" s="75"/>
      <c r="B171" s="76"/>
      <c r="C171" s="5" t="s">
        <v>16</v>
      </c>
      <c r="D171" s="5" t="s">
        <v>17</v>
      </c>
      <c r="E171" s="5" t="s">
        <v>16</v>
      </c>
      <c r="F171" s="5" t="s">
        <v>17</v>
      </c>
      <c r="G171" s="5" t="s">
        <v>16</v>
      </c>
      <c r="H171" s="5" t="s">
        <v>17</v>
      </c>
      <c r="I171" s="5" t="s">
        <v>16</v>
      </c>
      <c r="J171" s="5" t="s">
        <v>17</v>
      </c>
      <c r="K171" s="5" t="s">
        <v>16</v>
      </c>
      <c r="L171" s="5" t="s">
        <v>17</v>
      </c>
      <c r="M171" s="5" t="s">
        <v>16</v>
      </c>
      <c r="N171" s="5" t="s">
        <v>17</v>
      </c>
      <c r="O171" s="75"/>
      <c r="P171" s="75"/>
      <c r="Q171" s="75"/>
      <c r="R171" s="79"/>
    </row>
    <row r="172" spans="1:18" ht="18" customHeight="1" x14ac:dyDescent="0.15">
      <c r="A172" s="16">
        <v>1</v>
      </c>
      <c r="B172" s="17" t="s">
        <v>114</v>
      </c>
      <c r="C172" s="18">
        <v>49</v>
      </c>
      <c r="D172" s="5">
        <v>20</v>
      </c>
      <c r="E172" s="6">
        <v>49</v>
      </c>
      <c r="F172" s="6">
        <v>60</v>
      </c>
      <c r="G172" s="6"/>
      <c r="H172" s="6"/>
      <c r="I172" s="6"/>
      <c r="J172" s="6"/>
      <c r="K172" s="6"/>
      <c r="L172" s="6"/>
      <c r="M172" s="6"/>
      <c r="N172" s="6"/>
      <c r="O172" s="5">
        <f>C172*D172+E172*F172</f>
        <v>3920</v>
      </c>
      <c r="P172" s="5">
        <f t="shared" ref="P172:P188" si="19">O172*0.6</f>
        <v>2352</v>
      </c>
      <c r="Q172" s="5">
        <f t="shared" ref="Q172:Q188" si="20">O172*0.4</f>
        <v>1568</v>
      </c>
      <c r="R172" s="61"/>
    </row>
    <row r="173" spans="1:18" ht="18" customHeight="1" x14ac:dyDescent="0.15">
      <c r="A173" s="16">
        <v>2</v>
      </c>
      <c r="B173" s="17" t="s">
        <v>115</v>
      </c>
      <c r="C173" s="18">
        <v>49</v>
      </c>
      <c r="D173" s="5">
        <v>20</v>
      </c>
      <c r="E173" s="6">
        <v>45</v>
      </c>
      <c r="F173" s="6">
        <v>60</v>
      </c>
      <c r="G173" s="6"/>
      <c r="H173" s="6"/>
      <c r="I173" s="6"/>
      <c r="J173" s="6"/>
      <c r="K173" s="6"/>
      <c r="L173" s="6"/>
      <c r="M173" s="6"/>
      <c r="N173" s="6"/>
      <c r="O173" s="5">
        <f>C173*D173+E173*F173</f>
        <v>3680</v>
      </c>
      <c r="P173" s="5">
        <f t="shared" si="19"/>
        <v>2208</v>
      </c>
      <c r="Q173" s="5">
        <f t="shared" si="20"/>
        <v>1472</v>
      </c>
      <c r="R173" s="61"/>
    </row>
    <row r="174" spans="1:18" ht="18" customHeight="1" x14ac:dyDescent="0.15">
      <c r="A174" s="16">
        <v>3</v>
      </c>
      <c r="B174" s="17" t="s">
        <v>116</v>
      </c>
      <c r="C174" s="18">
        <v>49</v>
      </c>
      <c r="D174" s="5">
        <v>20</v>
      </c>
      <c r="E174" s="6">
        <v>5</v>
      </c>
      <c r="F174" s="6">
        <v>60</v>
      </c>
      <c r="G174" s="6"/>
      <c r="H174" s="6"/>
      <c r="I174" s="6"/>
      <c r="J174" s="6"/>
      <c r="K174" s="6"/>
      <c r="L174" s="6"/>
      <c r="M174" s="6"/>
      <c r="N174" s="6"/>
      <c r="O174" s="5">
        <f>C174*D174+E174*F174</f>
        <v>1280</v>
      </c>
      <c r="P174" s="5">
        <f t="shared" si="19"/>
        <v>768</v>
      </c>
      <c r="Q174" s="5">
        <f t="shared" si="20"/>
        <v>512</v>
      </c>
      <c r="R174" s="61"/>
    </row>
    <row r="175" spans="1:18" ht="18" customHeight="1" x14ac:dyDescent="0.15">
      <c r="A175" s="16">
        <v>4</v>
      </c>
      <c r="B175" s="10" t="s">
        <v>117</v>
      </c>
      <c r="C175" s="10">
        <v>46</v>
      </c>
      <c r="D175" s="10">
        <v>20</v>
      </c>
      <c r="E175" s="10">
        <v>0</v>
      </c>
      <c r="F175" s="10">
        <v>60</v>
      </c>
      <c r="G175" s="10"/>
      <c r="H175" s="10">
        <v>5</v>
      </c>
      <c r="I175" s="10"/>
      <c r="J175" s="10"/>
      <c r="K175" s="10"/>
      <c r="L175" s="10"/>
      <c r="M175" s="10"/>
      <c r="N175" s="10"/>
      <c r="O175" s="10">
        <f t="shared" ref="O175:O188" si="21">C175*D175+E175*F175+G175*H175</f>
        <v>920</v>
      </c>
      <c r="P175" s="10">
        <f t="shared" si="19"/>
        <v>552</v>
      </c>
      <c r="Q175" s="10">
        <f t="shared" si="20"/>
        <v>368</v>
      </c>
      <c r="R175" s="51"/>
    </row>
    <row r="176" spans="1:18" ht="18" customHeight="1" x14ac:dyDescent="0.15">
      <c r="A176" s="16">
        <v>5</v>
      </c>
      <c r="B176" s="10" t="s">
        <v>118</v>
      </c>
      <c r="C176" s="10">
        <v>49</v>
      </c>
      <c r="D176" s="10">
        <v>20</v>
      </c>
      <c r="E176" s="10">
        <v>46.5</v>
      </c>
      <c r="F176" s="10">
        <v>60</v>
      </c>
      <c r="G176" s="10">
        <v>150</v>
      </c>
      <c r="H176" s="10">
        <v>5</v>
      </c>
      <c r="I176" s="10"/>
      <c r="J176" s="10"/>
      <c r="K176" s="10"/>
      <c r="L176" s="10"/>
      <c r="M176" s="10"/>
      <c r="N176" s="10"/>
      <c r="O176" s="10">
        <f t="shared" si="21"/>
        <v>4520</v>
      </c>
      <c r="P176" s="10">
        <f t="shared" si="19"/>
        <v>2712</v>
      </c>
      <c r="Q176" s="10">
        <f t="shared" si="20"/>
        <v>1808</v>
      </c>
      <c r="R176" s="52"/>
    </row>
    <row r="177" spans="1:18" ht="18" customHeight="1" x14ac:dyDescent="0.15">
      <c r="A177" s="16">
        <v>6</v>
      </c>
      <c r="B177" s="10" t="s">
        <v>119</v>
      </c>
      <c r="C177" s="10">
        <v>46</v>
      </c>
      <c r="D177" s="10">
        <v>20</v>
      </c>
      <c r="E177" s="10">
        <v>0</v>
      </c>
      <c r="F177" s="10">
        <v>60</v>
      </c>
      <c r="G177" s="10"/>
      <c r="H177" s="10">
        <v>5</v>
      </c>
      <c r="I177" s="10"/>
      <c r="J177" s="10"/>
      <c r="K177" s="10"/>
      <c r="L177" s="10"/>
      <c r="M177" s="10"/>
      <c r="N177" s="10"/>
      <c r="O177" s="10">
        <f t="shared" si="21"/>
        <v>920</v>
      </c>
      <c r="P177" s="10">
        <f t="shared" si="19"/>
        <v>552</v>
      </c>
      <c r="Q177" s="10">
        <f t="shared" si="20"/>
        <v>368</v>
      </c>
      <c r="R177" s="52"/>
    </row>
    <row r="178" spans="1:18" ht="18" customHeight="1" x14ac:dyDescent="0.15">
      <c r="A178" s="16">
        <v>7</v>
      </c>
      <c r="B178" s="10" t="s">
        <v>120</v>
      </c>
      <c r="C178" s="10">
        <v>47.1</v>
      </c>
      <c r="D178" s="10">
        <v>20</v>
      </c>
      <c r="E178" s="10">
        <v>45</v>
      </c>
      <c r="F178" s="10">
        <v>60</v>
      </c>
      <c r="G178" s="10">
        <v>150</v>
      </c>
      <c r="H178" s="10">
        <v>5</v>
      </c>
      <c r="I178" s="10"/>
      <c r="J178" s="10"/>
      <c r="K178" s="10"/>
      <c r="L178" s="10"/>
      <c r="M178" s="10"/>
      <c r="N178" s="10"/>
      <c r="O178" s="10">
        <f t="shared" si="21"/>
        <v>4392</v>
      </c>
      <c r="P178" s="10">
        <f t="shared" si="19"/>
        <v>2635.2</v>
      </c>
      <c r="Q178" s="10">
        <f t="shared" si="20"/>
        <v>1756.8000000000002</v>
      </c>
      <c r="R178" s="52"/>
    </row>
    <row r="179" spans="1:18" ht="18" customHeight="1" x14ac:dyDescent="0.15">
      <c r="A179" s="16">
        <v>8</v>
      </c>
      <c r="B179" s="10" t="s">
        <v>121</v>
      </c>
      <c r="C179" s="10">
        <v>49</v>
      </c>
      <c r="D179" s="10">
        <v>20</v>
      </c>
      <c r="E179" s="10">
        <v>45</v>
      </c>
      <c r="F179" s="10">
        <v>60</v>
      </c>
      <c r="G179" s="10">
        <v>150</v>
      </c>
      <c r="H179" s="10">
        <v>5</v>
      </c>
      <c r="I179" s="10"/>
      <c r="J179" s="10"/>
      <c r="K179" s="10"/>
      <c r="L179" s="10"/>
      <c r="M179" s="10"/>
      <c r="N179" s="10"/>
      <c r="O179" s="10">
        <f t="shared" si="21"/>
        <v>4430</v>
      </c>
      <c r="P179" s="10">
        <f t="shared" si="19"/>
        <v>2658</v>
      </c>
      <c r="Q179" s="10">
        <f t="shared" si="20"/>
        <v>1772</v>
      </c>
      <c r="R179" s="52"/>
    </row>
    <row r="180" spans="1:18" ht="18" customHeight="1" x14ac:dyDescent="0.15">
      <c r="A180" s="16">
        <v>9</v>
      </c>
      <c r="B180" s="10" t="s">
        <v>122</v>
      </c>
      <c r="C180" s="10">
        <v>47</v>
      </c>
      <c r="D180" s="10">
        <v>20</v>
      </c>
      <c r="E180" s="10">
        <v>47</v>
      </c>
      <c r="F180" s="10">
        <v>60</v>
      </c>
      <c r="G180" s="10">
        <v>180</v>
      </c>
      <c r="H180" s="10">
        <v>5</v>
      </c>
      <c r="I180" s="10"/>
      <c r="J180" s="10"/>
      <c r="K180" s="10"/>
      <c r="L180" s="10"/>
      <c r="M180" s="10"/>
      <c r="N180" s="10"/>
      <c r="O180" s="10">
        <f t="shared" si="21"/>
        <v>4660</v>
      </c>
      <c r="P180" s="10">
        <f t="shared" si="19"/>
        <v>2796</v>
      </c>
      <c r="Q180" s="10">
        <f t="shared" si="20"/>
        <v>1864</v>
      </c>
      <c r="R180" s="52"/>
    </row>
    <row r="181" spans="1:18" ht="18" customHeight="1" x14ac:dyDescent="0.15">
      <c r="A181" s="16">
        <v>10</v>
      </c>
      <c r="B181" s="10" t="s">
        <v>123</v>
      </c>
      <c r="C181" s="10">
        <v>48</v>
      </c>
      <c r="D181" s="10">
        <v>20</v>
      </c>
      <c r="E181" s="10">
        <v>43</v>
      </c>
      <c r="F181" s="10">
        <v>60</v>
      </c>
      <c r="G181" s="10">
        <v>180</v>
      </c>
      <c r="H181" s="10">
        <v>5</v>
      </c>
      <c r="I181" s="10"/>
      <c r="J181" s="10"/>
      <c r="K181" s="10"/>
      <c r="L181" s="10"/>
      <c r="M181" s="10"/>
      <c r="N181" s="10"/>
      <c r="O181" s="10">
        <f t="shared" si="21"/>
        <v>4440</v>
      </c>
      <c r="P181" s="10">
        <f t="shared" si="19"/>
        <v>2664</v>
      </c>
      <c r="Q181" s="10">
        <f t="shared" si="20"/>
        <v>1776</v>
      </c>
      <c r="R181" s="52"/>
    </row>
    <row r="182" spans="1:18" ht="18" customHeight="1" x14ac:dyDescent="0.15">
      <c r="A182" s="16">
        <v>13</v>
      </c>
      <c r="B182" s="10" t="s">
        <v>124</v>
      </c>
      <c r="C182" s="10">
        <v>46</v>
      </c>
      <c r="D182" s="10">
        <v>20</v>
      </c>
      <c r="E182" s="10">
        <v>46</v>
      </c>
      <c r="F182" s="10">
        <v>60</v>
      </c>
      <c r="G182" s="10"/>
      <c r="H182" s="10">
        <v>5</v>
      </c>
      <c r="I182" s="10"/>
      <c r="J182" s="10"/>
      <c r="K182" s="10"/>
      <c r="L182" s="10"/>
      <c r="M182" s="10"/>
      <c r="N182" s="10"/>
      <c r="O182" s="10">
        <f t="shared" si="21"/>
        <v>3680</v>
      </c>
      <c r="P182" s="10">
        <f t="shared" si="19"/>
        <v>2208</v>
      </c>
      <c r="Q182" s="10">
        <f t="shared" si="20"/>
        <v>1472</v>
      </c>
      <c r="R182" s="52"/>
    </row>
    <row r="183" spans="1:18" ht="18" customHeight="1" x14ac:dyDescent="0.15">
      <c r="A183" s="16">
        <v>14</v>
      </c>
      <c r="B183" s="10" t="s">
        <v>125</v>
      </c>
      <c r="C183" s="10">
        <v>49</v>
      </c>
      <c r="D183" s="10">
        <v>20</v>
      </c>
      <c r="E183" s="10">
        <v>30</v>
      </c>
      <c r="F183" s="10">
        <v>60</v>
      </c>
      <c r="G183" s="10">
        <v>200</v>
      </c>
      <c r="H183" s="10">
        <v>5</v>
      </c>
      <c r="I183" s="10"/>
      <c r="J183" s="10"/>
      <c r="K183" s="10"/>
      <c r="L183" s="10"/>
      <c r="M183" s="10"/>
      <c r="N183" s="10"/>
      <c r="O183" s="10">
        <f t="shared" si="21"/>
        <v>3780</v>
      </c>
      <c r="P183" s="10">
        <f t="shared" si="19"/>
        <v>2268</v>
      </c>
      <c r="Q183" s="10">
        <f t="shared" si="20"/>
        <v>1512</v>
      </c>
      <c r="R183" s="52"/>
    </row>
    <row r="184" spans="1:18" ht="18" customHeight="1" x14ac:dyDescent="0.15">
      <c r="A184" s="16">
        <v>15</v>
      </c>
      <c r="B184" s="10" t="s">
        <v>126</v>
      </c>
      <c r="C184" s="10">
        <v>48</v>
      </c>
      <c r="D184" s="10">
        <v>20</v>
      </c>
      <c r="E184" s="10">
        <v>48</v>
      </c>
      <c r="F184" s="10">
        <v>60</v>
      </c>
      <c r="G184" s="10">
        <v>200</v>
      </c>
      <c r="H184" s="10">
        <v>5</v>
      </c>
      <c r="I184" s="10"/>
      <c r="J184" s="10"/>
      <c r="K184" s="10"/>
      <c r="L184" s="10"/>
      <c r="M184" s="10"/>
      <c r="N184" s="10"/>
      <c r="O184" s="10">
        <f t="shared" si="21"/>
        <v>4840</v>
      </c>
      <c r="P184" s="10">
        <f t="shared" si="19"/>
        <v>2904</v>
      </c>
      <c r="Q184" s="10">
        <f t="shared" si="20"/>
        <v>1936</v>
      </c>
      <c r="R184" s="52"/>
    </row>
    <row r="185" spans="1:18" ht="18" customHeight="1" x14ac:dyDescent="0.15">
      <c r="A185" s="16">
        <v>16</v>
      </c>
      <c r="B185" s="10" t="s">
        <v>127</v>
      </c>
      <c r="C185" s="10">
        <v>46</v>
      </c>
      <c r="D185" s="10">
        <v>20</v>
      </c>
      <c r="E185" s="10">
        <v>46</v>
      </c>
      <c r="F185" s="10">
        <v>60</v>
      </c>
      <c r="G185" s="10">
        <v>186.9</v>
      </c>
      <c r="H185" s="10">
        <v>5</v>
      </c>
      <c r="I185" s="10"/>
      <c r="J185" s="10"/>
      <c r="K185" s="10"/>
      <c r="L185" s="10"/>
      <c r="M185" s="10"/>
      <c r="N185" s="10"/>
      <c r="O185" s="10">
        <f t="shared" si="21"/>
        <v>4614.5</v>
      </c>
      <c r="P185" s="10">
        <f t="shared" si="19"/>
        <v>2768.7</v>
      </c>
      <c r="Q185" s="10">
        <f t="shared" si="20"/>
        <v>1845.8000000000002</v>
      </c>
      <c r="R185" s="52"/>
    </row>
    <row r="186" spans="1:18" ht="18" customHeight="1" x14ac:dyDescent="0.15">
      <c r="A186" s="16">
        <v>17</v>
      </c>
      <c r="B186" s="17" t="s">
        <v>128</v>
      </c>
      <c r="C186" s="18">
        <v>49</v>
      </c>
      <c r="D186" s="5">
        <v>20</v>
      </c>
      <c r="E186" s="6">
        <v>49</v>
      </c>
      <c r="F186" s="6">
        <v>60</v>
      </c>
      <c r="G186" s="6">
        <v>49</v>
      </c>
      <c r="H186" s="6">
        <v>5</v>
      </c>
      <c r="I186" s="6"/>
      <c r="J186" s="6"/>
      <c r="K186" s="6"/>
      <c r="L186" s="6"/>
      <c r="M186" s="6"/>
      <c r="N186" s="6"/>
      <c r="O186" s="5">
        <f t="shared" si="21"/>
        <v>4165</v>
      </c>
      <c r="P186" s="5">
        <f t="shared" si="19"/>
        <v>2499</v>
      </c>
      <c r="Q186" s="5">
        <f t="shared" si="20"/>
        <v>1666</v>
      </c>
      <c r="R186" s="61"/>
    </row>
    <row r="187" spans="1:18" ht="18" customHeight="1" x14ac:dyDescent="0.15">
      <c r="A187" s="16">
        <v>18</v>
      </c>
      <c r="B187" s="17" t="s">
        <v>129</v>
      </c>
      <c r="C187" s="18">
        <v>49</v>
      </c>
      <c r="D187" s="5">
        <v>20</v>
      </c>
      <c r="E187" s="6">
        <v>49</v>
      </c>
      <c r="F187" s="6">
        <v>60</v>
      </c>
      <c r="G187" s="6">
        <v>49</v>
      </c>
      <c r="H187" s="6">
        <v>5</v>
      </c>
      <c r="I187" s="6"/>
      <c r="J187" s="6"/>
      <c r="K187" s="6"/>
      <c r="L187" s="6"/>
      <c r="M187" s="6"/>
      <c r="N187" s="6"/>
      <c r="O187" s="5">
        <f t="shared" si="21"/>
        <v>4165</v>
      </c>
      <c r="P187" s="5">
        <f t="shared" si="19"/>
        <v>2499</v>
      </c>
      <c r="Q187" s="5">
        <f t="shared" si="20"/>
        <v>1666</v>
      </c>
      <c r="R187" s="61"/>
    </row>
    <row r="188" spans="1:18" ht="18" customHeight="1" x14ac:dyDescent="0.15">
      <c r="A188" s="16">
        <v>19</v>
      </c>
      <c r="B188" s="17" t="s">
        <v>130</v>
      </c>
      <c r="C188" s="44">
        <v>49</v>
      </c>
      <c r="D188" s="5">
        <v>20</v>
      </c>
      <c r="E188" s="6">
        <v>49</v>
      </c>
      <c r="F188" s="6">
        <v>60</v>
      </c>
      <c r="G188" s="6">
        <v>49</v>
      </c>
      <c r="H188" s="6">
        <v>5</v>
      </c>
      <c r="I188" s="6"/>
      <c r="J188" s="6"/>
      <c r="K188" s="6"/>
      <c r="L188" s="6"/>
      <c r="M188" s="6"/>
      <c r="N188" s="6"/>
      <c r="O188" s="5">
        <f t="shared" si="21"/>
        <v>4165</v>
      </c>
      <c r="P188" s="5">
        <f t="shared" si="19"/>
        <v>2499</v>
      </c>
      <c r="Q188" s="5">
        <f t="shared" si="20"/>
        <v>1666</v>
      </c>
      <c r="R188" s="66"/>
    </row>
    <row r="189" spans="1:18" ht="27.95" customHeight="1" x14ac:dyDescent="0.15">
      <c r="A189" s="28"/>
      <c r="B189" s="48" t="s">
        <v>12</v>
      </c>
      <c r="C189" s="28">
        <f>SUM(C172:C188)</f>
        <v>815.1</v>
      </c>
      <c r="D189" s="28"/>
      <c r="E189" s="49" t="s">
        <v>131</v>
      </c>
      <c r="F189" s="28"/>
      <c r="G189" s="28">
        <v>1543.9</v>
      </c>
      <c r="H189" s="28"/>
      <c r="I189" s="28"/>
      <c r="J189" s="28"/>
      <c r="K189" s="28"/>
      <c r="L189" s="28"/>
      <c r="M189" s="28"/>
      <c r="N189" s="28"/>
      <c r="O189" s="28">
        <f>SUM(O172:O188)</f>
        <v>62571.5</v>
      </c>
      <c r="P189" s="28">
        <f>SUM(P172:P188)</f>
        <v>37542.9</v>
      </c>
      <c r="Q189" s="28">
        <f>SUM(Q172:Q188)</f>
        <v>25028.6</v>
      </c>
      <c r="R189" s="28"/>
    </row>
    <row r="190" spans="1:18" ht="45.95" customHeight="1" x14ac:dyDescent="0.15">
      <c r="A190" s="68" t="s">
        <v>132</v>
      </c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</row>
    <row r="191" spans="1:18" ht="18" customHeight="1" x14ac:dyDescent="0.15">
      <c r="A191" s="80" t="s">
        <v>42</v>
      </c>
      <c r="B191" s="81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</row>
    <row r="192" spans="1:18" ht="18" customHeight="1" x14ac:dyDescent="0.15">
      <c r="A192" s="82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</row>
    <row r="193" spans="1:18" ht="18" hidden="1" customHeight="1" x14ac:dyDescent="0.15">
      <c r="A193" s="82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</row>
    <row r="194" spans="1:18" ht="18" customHeight="1" x14ac:dyDescent="0.15">
      <c r="A194" s="75" t="s">
        <v>2</v>
      </c>
      <c r="B194" s="75" t="s">
        <v>3</v>
      </c>
      <c r="C194" s="69" t="s">
        <v>4</v>
      </c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 t="s">
        <v>5</v>
      </c>
      <c r="P194" s="69"/>
      <c r="Q194" s="69"/>
      <c r="R194" s="5"/>
    </row>
    <row r="195" spans="1:18" ht="18" customHeight="1" x14ac:dyDescent="0.15">
      <c r="A195" s="75"/>
      <c r="B195" s="75"/>
      <c r="C195" s="69" t="s">
        <v>6</v>
      </c>
      <c r="D195" s="69"/>
      <c r="E195" s="69" t="s">
        <v>7</v>
      </c>
      <c r="F195" s="69"/>
      <c r="G195" s="69" t="s">
        <v>8</v>
      </c>
      <c r="H195" s="69"/>
      <c r="I195" s="69" t="s">
        <v>9</v>
      </c>
      <c r="J195" s="69"/>
      <c r="K195" s="69" t="s">
        <v>10</v>
      </c>
      <c r="L195" s="69"/>
      <c r="M195" s="69" t="s">
        <v>11</v>
      </c>
      <c r="N195" s="69"/>
      <c r="O195" s="75" t="s">
        <v>12</v>
      </c>
      <c r="P195" s="75" t="s">
        <v>13</v>
      </c>
      <c r="Q195" s="75" t="s">
        <v>14</v>
      </c>
      <c r="R195" s="76" t="s">
        <v>15</v>
      </c>
    </row>
    <row r="196" spans="1:18" ht="18" customHeight="1" x14ac:dyDescent="0.15">
      <c r="A196" s="75"/>
      <c r="B196" s="76"/>
      <c r="C196" s="5" t="s">
        <v>16</v>
      </c>
      <c r="D196" s="5" t="s">
        <v>17</v>
      </c>
      <c r="E196" s="5" t="s">
        <v>16</v>
      </c>
      <c r="F196" s="5" t="s">
        <v>17</v>
      </c>
      <c r="G196" s="5" t="s">
        <v>16</v>
      </c>
      <c r="H196" s="5" t="s">
        <v>17</v>
      </c>
      <c r="I196" s="5" t="s">
        <v>16</v>
      </c>
      <c r="J196" s="5" t="s">
        <v>17</v>
      </c>
      <c r="K196" s="5" t="s">
        <v>16</v>
      </c>
      <c r="L196" s="5" t="s">
        <v>17</v>
      </c>
      <c r="M196" s="5" t="s">
        <v>16</v>
      </c>
      <c r="N196" s="5" t="s">
        <v>17</v>
      </c>
      <c r="O196" s="75"/>
      <c r="P196" s="75"/>
      <c r="Q196" s="75"/>
      <c r="R196" s="79"/>
    </row>
    <row r="197" spans="1:18" ht="18" customHeight="1" x14ac:dyDescent="0.15">
      <c r="A197" s="16">
        <v>1</v>
      </c>
      <c r="B197" s="17" t="s">
        <v>133</v>
      </c>
      <c r="C197" s="18">
        <v>48</v>
      </c>
      <c r="D197" s="5">
        <v>20</v>
      </c>
      <c r="E197" s="6">
        <v>48</v>
      </c>
      <c r="F197" s="6">
        <v>60</v>
      </c>
      <c r="G197" s="6">
        <v>48</v>
      </c>
      <c r="H197" s="6">
        <v>5</v>
      </c>
      <c r="I197" s="6"/>
      <c r="J197" s="6"/>
      <c r="K197" s="6"/>
      <c r="L197" s="6"/>
      <c r="M197" s="6"/>
      <c r="N197" s="6"/>
      <c r="O197" s="5">
        <f>C197*D197+E197*F197+G197*H197</f>
        <v>4080</v>
      </c>
      <c r="P197" s="5">
        <f>O197*0.6</f>
        <v>2448</v>
      </c>
      <c r="Q197" s="5">
        <f>O197*0.4</f>
        <v>1632</v>
      </c>
      <c r="R197" s="61"/>
    </row>
    <row r="198" spans="1:18" ht="18" customHeight="1" x14ac:dyDescent="0.15">
      <c r="A198" s="16">
        <v>2</v>
      </c>
      <c r="B198" s="17" t="s">
        <v>134</v>
      </c>
      <c r="C198" s="18">
        <v>47</v>
      </c>
      <c r="D198" s="5">
        <v>20</v>
      </c>
      <c r="E198" s="6">
        <v>47</v>
      </c>
      <c r="F198" s="6">
        <v>60</v>
      </c>
      <c r="G198" s="6">
        <v>47</v>
      </c>
      <c r="H198" s="6">
        <v>5</v>
      </c>
      <c r="I198" s="6"/>
      <c r="J198" s="6"/>
      <c r="K198" s="6"/>
      <c r="L198" s="6"/>
      <c r="M198" s="6"/>
      <c r="N198" s="6"/>
      <c r="O198" s="5">
        <f t="shared" ref="O198:O205" si="22">C198*D198+E198*F198+G198*H198</f>
        <v>3995</v>
      </c>
      <c r="P198" s="5">
        <f t="shared" ref="P198:P214" si="23">O198*0.6</f>
        <v>2397</v>
      </c>
      <c r="Q198" s="5">
        <f t="shared" ref="Q198:Q214" si="24">O198*0.4</f>
        <v>1598</v>
      </c>
      <c r="R198" s="61"/>
    </row>
    <row r="199" spans="1:18" ht="18" customHeight="1" x14ac:dyDescent="0.15">
      <c r="A199" s="16">
        <v>3</v>
      </c>
      <c r="B199" s="17" t="s">
        <v>135</v>
      </c>
      <c r="C199" s="18">
        <v>45</v>
      </c>
      <c r="D199" s="5">
        <v>20</v>
      </c>
      <c r="E199" s="6">
        <v>45</v>
      </c>
      <c r="F199" s="6">
        <v>60</v>
      </c>
      <c r="G199" s="6">
        <v>45</v>
      </c>
      <c r="H199" s="6">
        <v>5</v>
      </c>
      <c r="I199" s="6"/>
      <c r="J199" s="6"/>
      <c r="K199" s="6"/>
      <c r="L199" s="6"/>
      <c r="M199" s="6"/>
      <c r="N199" s="6"/>
      <c r="O199" s="5">
        <f t="shared" si="22"/>
        <v>3825</v>
      </c>
      <c r="P199" s="5">
        <f t="shared" si="23"/>
        <v>2295</v>
      </c>
      <c r="Q199" s="5">
        <f t="shared" si="24"/>
        <v>1530</v>
      </c>
      <c r="R199" s="61"/>
    </row>
    <row r="200" spans="1:18" ht="18" customHeight="1" x14ac:dyDescent="0.15">
      <c r="A200" s="16">
        <v>4</v>
      </c>
      <c r="B200" s="17" t="s">
        <v>136</v>
      </c>
      <c r="C200" s="18">
        <v>46</v>
      </c>
      <c r="D200" s="5">
        <v>20</v>
      </c>
      <c r="E200" s="6">
        <v>46</v>
      </c>
      <c r="F200" s="6">
        <v>60</v>
      </c>
      <c r="G200" s="6">
        <v>46</v>
      </c>
      <c r="H200" s="6">
        <v>5</v>
      </c>
      <c r="I200" s="6"/>
      <c r="J200" s="6"/>
      <c r="K200" s="6"/>
      <c r="L200" s="6"/>
      <c r="M200" s="6"/>
      <c r="N200" s="6"/>
      <c r="O200" s="5">
        <f t="shared" si="22"/>
        <v>3910</v>
      </c>
      <c r="P200" s="5">
        <f t="shared" si="23"/>
        <v>2346</v>
      </c>
      <c r="Q200" s="5">
        <f t="shared" si="24"/>
        <v>1564</v>
      </c>
      <c r="R200" s="61"/>
    </row>
    <row r="201" spans="1:18" ht="18" customHeight="1" x14ac:dyDescent="0.15">
      <c r="A201" s="16">
        <v>5</v>
      </c>
      <c r="B201" s="17" t="s">
        <v>137</v>
      </c>
      <c r="C201" s="18">
        <v>49</v>
      </c>
      <c r="D201" s="5">
        <v>20</v>
      </c>
      <c r="E201" s="6">
        <v>49</v>
      </c>
      <c r="F201" s="6">
        <v>60</v>
      </c>
      <c r="G201" s="6">
        <v>49</v>
      </c>
      <c r="H201" s="6">
        <v>5</v>
      </c>
      <c r="I201" s="6"/>
      <c r="J201" s="6"/>
      <c r="K201" s="6"/>
      <c r="L201" s="6"/>
      <c r="M201" s="6"/>
      <c r="N201" s="6"/>
      <c r="O201" s="5">
        <f t="shared" si="22"/>
        <v>4165</v>
      </c>
      <c r="P201" s="5">
        <f t="shared" si="23"/>
        <v>2499</v>
      </c>
      <c r="Q201" s="5">
        <f t="shared" si="24"/>
        <v>1666</v>
      </c>
      <c r="R201" s="61"/>
    </row>
    <row r="202" spans="1:18" ht="18" customHeight="1" x14ac:dyDescent="0.15">
      <c r="A202" s="16">
        <v>6</v>
      </c>
      <c r="B202" s="17" t="s">
        <v>138</v>
      </c>
      <c r="C202" s="18">
        <v>45</v>
      </c>
      <c r="D202" s="5">
        <v>20</v>
      </c>
      <c r="E202" s="6">
        <v>45</v>
      </c>
      <c r="F202" s="6">
        <v>60</v>
      </c>
      <c r="G202" s="6">
        <v>45</v>
      </c>
      <c r="H202" s="6">
        <v>5</v>
      </c>
      <c r="I202" s="6"/>
      <c r="J202" s="6"/>
      <c r="K202" s="6"/>
      <c r="L202" s="6"/>
      <c r="M202" s="6"/>
      <c r="N202" s="6"/>
      <c r="O202" s="5">
        <f t="shared" si="22"/>
        <v>3825</v>
      </c>
      <c r="P202" s="5">
        <f t="shared" si="23"/>
        <v>2295</v>
      </c>
      <c r="Q202" s="5">
        <f t="shared" si="24"/>
        <v>1530</v>
      </c>
      <c r="R202" s="61"/>
    </row>
    <row r="203" spans="1:18" ht="18" customHeight="1" x14ac:dyDescent="0.15">
      <c r="A203" s="16">
        <v>7</v>
      </c>
      <c r="B203" s="17" t="s">
        <v>139</v>
      </c>
      <c r="C203" s="18">
        <v>47</v>
      </c>
      <c r="D203" s="5">
        <v>20</v>
      </c>
      <c r="E203" s="6">
        <v>47</v>
      </c>
      <c r="F203" s="6">
        <v>60</v>
      </c>
      <c r="G203" s="6">
        <v>47</v>
      </c>
      <c r="H203" s="6">
        <v>5</v>
      </c>
      <c r="I203" s="6"/>
      <c r="J203" s="6"/>
      <c r="K203" s="6"/>
      <c r="L203" s="6"/>
      <c r="M203" s="6"/>
      <c r="N203" s="6"/>
      <c r="O203" s="5">
        <f t="shared" si="22"/>
        <v>3995</v>
      </c>
      <c r="P203" s="5">
        <f t="shared" si="23"/>
        <v>2397</v>
      </c>
      <c r="Q203" s="5">
        <f t="shared" si="24"/>
        <v>1598</v>
      </c>
      <c r="R203" s="61"/>
    </row>
    <row r="204" spans="1:18" ht="18" customHeight="1" x14ac:dyDescent="0.15">
      <c r="A204" s="16">
        <v>8</v>
      </c>
      <c r="B204" s="17" t="s">
        <v>140</v>
      </c>
      <c r="C204" s="18">
        <v>48</v>
      </c>
      <c r="D204" s="5">
        <v>20</v>
      </c>
      <c r="E204" s="6">
        <v>48</v>
      </c>
      <c r="F204" s="6">
        <v>60</v>
      </c>
      <c r="G204" s="6">
        <v>48</v>
      </c>
      <c r="H204" s="6">
        <v>5</v>
      </c>
      <c r="I204" s="6"/>
      <c r="J204" s="6"/>
      <c r="K204" s="6"/>
      <c r="L204" s="6"/>
      <c r="M204" s="6"/>
      <c r="N204" s="6"/>
      <c r="O204" s="5">
        <f t="shared" si="22"/>
        <v>4080</v>
      </c>
      <c r="P204" s="5">
        <f t="shared" si="23"/>
        <v>2448</v>
      </c>
      <c r="Q204" s="5">
        <f t="shared" si="24"/>
        <v>1632</v>
      </c>
      <c r="R204" s="61"/>
    </row>
    <row r="205" spans="1:18" ht="18" customHeight="1" x14ac:dyDescent="0.15">
      <c r="A205" s="16">
        <v>9</v>
      </c>
      <c r="B205" s="17" t="s">
        <v>59</v>
      </c>
      <c r="C205" s="18">
        <v>46</v>
      </c>
      <c r="D205" s="5">
        <v>20</v>
      </c>
      <c r="E205" s="6">
        <v>46</v>
      </c>
      <c r="F205" s="6">
        <v>60</v>
      </c>
      <c r="G205" s="6">
        <v>46</v>
      </c>
      <c r="H205" s="6">
        <v>5</v>
      </c>
      <c r="I205" s="6"/>
      <c r="J205" s="6"/>
      <c r="K205" s="6"/>
      <c r="L205" s="6"/>
      <c r="M205" s="6"/>
      <c r="N205" s="6"/>
      <c r="O205" s="5">
        <f t="shared" si="22"/>
        <v>3910</v>
      </c>
      <c r="P205" s="5">
        <f t="shared" si="23"/>
        <v>2346</v>
      </c>
      <c r="Q205" s="5">
        <f t="shared" si="24"/>
        <v>1564</v>
      </c>
      <c r="R205" s="61"/>
    </row>
    <row r="206" spans="1:18" ht="18" customHeight="1" x14ac:dyDescent="0.15">
      <c r="A206" s="16">
        <v>10</v>
      </c>
      <c r="B206" s="17" t="s">
        <v>141</v>
      </c>
      <c r="C206" s="18">
        <v>8</v>
      </c>
      <c r="D206" s="5">
        <v>20</v>
      </c>
      <c r="E206" s="6">
        <v>0</v>
      </c>
      <c r="F206" s="6">
        <v>60</v>
      </c>
      <c r="G206" s="6"/>
      <c r="H206" s="6"/>
      <c r="I206" s="6"/>
      <c r="J206" s="6"/>
      <c r="K206" s="6"/>
      <c r="L206" s="6"/>
      <c r="M206" s="6"/>
      <c r="N206" s="6"/>
      <c r="O206" s="5">
        <f t="shared" ref="O206:O214" si="25">C206*D206+E206*F206</f>
        <v>160</v>
      </c>
      <c r="P206" s="5">
        <f t="shared" si="23"/>
        <v>96</v>
      </c>
      <c r="Q206" s="5">
        <f t="shared" si="24"/>
        <v>64</v>
      </c>
      <c r="R206" s="61"/>
    </row>
    <row r="207" spans="1:18" ht="18" customHeight="1" x14ac:dyDescent="0.15">
      <c r="A207" s="16">
        <v>11</v>
      </c>
      <c r="B207" s="17" t="s">
        <v>142</v>
      </c>
      <c r="C207" s="18">
        <v>12</v>
      </c>
      <c r="D207" s="5">
        <v>20</v>
      </c>
      <c r="E207" s="6">
        <v>0</v>
      </c>
      <c r="F207" s="6">
        <v>60</v>
      </c>
      <c r="G207" s="6"/>
      <c r="H207" s="6"/>
      <c r="I207" s="6"/>
      <c r="J207" s="6"/>
      <c r="K207" s="6"/>
      <c r="L207" s="6"/>
      <c r="M207" s="6"/>
      <c r="N207" s="6"/>
      <c r="O207" s="5">
        <f t="shared" si="25"/>
        <v>240</v>
      </c>
      <c r="P207" s="5">
        <f t="shared" si="23"/>
        <v>144</v>
      </c>
      <c r="Q207" s="5">
        <f t="shared" si="24"/>
        <v>96</v>
      </c>
      <c r="R207" s="61"/>
    </row>
    <row r="208" spans="1:18" ht="18" customHeight="1" x14ac:dyDescent="0.15">
      <c r="A208" s="16">
        <v>12</v>
      </c>
      <c r="B208" s="17" t="s">
        <v>143</v>
      </c>
      <c r="C208" s="18">
        <v>9</v>
      </c>
      <c r="D208" s="5">
        <v>20</v>
      </c>
      <c r="E208" s="6">
        <v>0</v>
      </c>
      <c r="F208" s="6">
        <v>60</v>
      </c>
      <c r="G208" s="6"/>
      <c r="H208" s="6"/>
      <c r="I208" s="6"/>
      <c r="J208" s="6"/>
      <c r="K208" s="6"/>
      <c r="L208" s="6"/>
      <c r="M208" s="6"/>
      <c r="N208" s="6"/>
      <c r="O208" s="5">
        <f t="shared" si="25"/>
        <v>180</v>
      </c>
      <c r="P208" s="5">
        <f t="shared" si="23"/>
        <v>108</v>
      </c>
      <c r="Q208" s="5">
        <f t="shared" si="24"/>
        <v>72</v>
      </c>
      <c r="R208" s="61"/>
    </row>
    <row r="209" spans="1:18" ht="18" customHeight="1" x14ac:dyDescent="0.15">
      <c r="A209" s="16">
        <v>13</v>
      </c>
      <c r="B209" s="17" t="s">
        <v>144</v>
      </c>
      <c r="C209" s="18">
        <v>49</v>
      </c>
      <c r="D209" s="5">
        <v>20</v>
      </c>
      <c r="E209" s="6">
        <v>0</v>
      </c>
      <c r="F209" s="6">
        <v>60</v>
      </c>
      <c r="G209" s="6"/>
      <c r="H209" s="6"/>
      <c r="I209" s="6"/>
      <c r="J209" s="6"/>
      <c r="K209" s="6"/>
      <c r="L209" s="6"/>
      <c r="M209" s="6"/>
      <c r="N209" s="6"/>
      <c r="O209" s="5">
        <f t="shared" si="25"/>
        <v>980</v>
      </c>
      <c r="P209" s="5">
        <f t="shared" si="23"/>
        <v>588</v>
      </c>
      <c r="Q209" s="5">
        <f t="shared" si="24"/>
        <v>392</v>
      </c>
      <c r="R209" s="61"/>
    </row>
    <row r="210" spans="1:18" ht="18" customHeight="1" x14ac:dyDescent="0.15">
      <c r="A210" s="16">
        <v>14</v>
      </c>
      <c r="B210" s="17" t="s">
        <v>145</v>
      </c>
      <c r="C210" s="18">
        <v>48</v>
      </c>
      <c r="D210" s="5">
        <v>20</v>
      </c>
      <c r="E210" s="6">
        <v>0</v>
      </c>
      <c r="F210" s="6">
        <v>60</v>
      </c>
      <c r="G210" s="6"/>
      <c r="H210" s="6"/>
      <c r="I210" s="6"/>
      <c r="J210" s="6"/>
      <c r="K210" s="6"/>
      <c r="L210" s="6"/>
      <c r="M210" s="6"/>
      <c r="N210" s="6"/>
      <c r="O210" s="5">
        <f t="shared" si="25"/>
        <v>960</v>
      </c>
      <c r="P210" s="5">
        <f t="shared" si="23"/>
        <v>576</v>
      </c>
      <c r="Q210" s="5">
        <f t="shared" si="24"/>
        <v>384</v>
      </c>
      <c r="R210" s="61"/>
    </row>
    <row r="211" spans="1:18" ht="18" customHeight="1" x14ac:dyDescent="0.15">
      <c r="A211" s="16">
        <v>15</v>
      </c>
      <c r="B211" s="17" t="s">
        <v>146</v>
      </c>
      <c r="C211" s="18">
        <v>49</v>
      </c>
      <c r="D211" s="5">
        <v>20</v>
      </c>
      <c r="E211" s="6">
        <v>0</v>
      </c>
      <c r="F211" s="6">
        <v>60</v>
      </c>
      <c r="G211" s="6"/>
      <c r="H211" s="6"/>
      <c r="I211" s="6"/>
      <c r="J211" s="6"/>
      <c r="K211" s="6"/>
      <c r="L211" s="6"/>
      <c r="M211" s="6"/>
      <c r="N211" s="6"/>
      <c r="O211" s="5">
        <f t="shared" si="25"/>
        <v>980</v>
      </c>
      <c r="P211" s="5">
        <f t="shared" si="23"/>
        <v>588</v>
      </c>
      <c r="Q211" s="5">
        <f t="shared" si="24"/>
        <v>392</v>
      </c>
      <c r="R211" s="61"/>
    </row>
    <row r="212" spans="1:18" ht="18" customHeight="1" x14ac:dyDescent="0.15">
      <c r="A212" s="16">
        <v>16</v>
      </c>
      <c r="B212" s="17" t="s">
        <v>147</v>
      </c>
      <c r="C212" s="18">
        <v>49</v>
      </c>
      <c r="D212" s="5">
        <v>20</v>
      </c>
      <c r="E212" s="6">
        <v>0</v>
      </c>
      <c r="F212" s="6">
        <v>60</v>
      </c>
      <c r="G212" s="6"/>
      <c r="H212" s="6"/>
      <c r="I212" s="6"/>
      <c r="J212" s="6"/>
      <c r="K212" s="6"/>
      <c r="L212" s="6"/>
      <c r="M212" s="6"/>
      <c r="N212" s="6"/>
      <c r="O212" s="5">
        <f t="shared" si="25"/>
        <v>980</v>
      </c>
      <c r="P212" s="5">
        <f t="shared" si="23"/>
        <v>588</v>
      </c>
      <c r="Q212" s="5">
        <f t="shared" si="24"/>
        <v>392</v>
      </c>
      <c r="R212" s="61"/>
    </row>
    <row r="213" spans="1:18" ht="18" customHeight="1" x14ac:dyDescent="0.15">
      <c r="A213" s="16">
        <v>17</v>
      </c>
      <c r="B213" s="17" t="s">
        <v>148</v>
      </c>
      <c r="C213" s="18">
        <v>48</v>
      </c>
      <c r="D213" s="5">
        <v>20</v>
      </c>
      <c r="E213" s="6">
        <v>0</v>
      </c>
      <c r="F213" s="6">
        <v>60</v>
      </c>
      <c r="G213" s="6"/>
      <c r="H213" s="6"/>
      <c r="I213" s="6"/>
      <c r="J213" s="6"/>
      <c r="K213" s="6"/>
      <c r="L213" s="6"/>
      <c r="M213" s="6"/>
      <c r="N213" s="6"/>
      <c r="O213" s="5">
        <f t="shared" si="25"/>
        <v>960</v>
      </c>
      <c r="P213" s="5">
        <f t="shared" si="23"/>
        <v>576</v>
      </c>
      <c r="Q213" s="5">
        <f t="shared" si="24"/>
        <v>384</v>
      </c>
      <c r="R213" s="61"/>
    </row>
    <row r="214" spans="1:18" ht="18" customHeight="1" x14ac:dyDescent="0.15">
      <c r="A214" s="16">
        <v>18</v>
      </c>
      <c r="B214" s="17" t="s">
        <v>149</v>
      </c>
      <c r="C214" s="18">
        <v>32.5</v>
      </c>
      <c r="D214" s="5">
        <v>20</v>
      </c>
      <c r="E214" s="6">
        <v>0</v>
      </c>
      <c r="F214" s="6">
        <v>60</v>
      </c>
      <c r="G214" s="6"/>
      <c r="H214" s="6"/>
      <c r="I214" s="6"/>
      <c r="J214" s="6"/>
      <c r="K214" s="6"/>
      <c r="L214" s="6"/>
      <c r="M214" s="6"/>
      <c r="N214" s="6"/>
      <c r="O214" s="5">
        <f t="shared" si="25"/>
        <v>650</v>
      </c>
      <c r="P214" s="5">
        <f t="shared" si="23"/>
        <v>390</v>
      </c>
      <c r="Q214" s="5">
        <f t="shared" si="24"/>
        <v>260</v>
      </c>
      <c r="R214" s="61"/>
    </row>
    <row r="215" spans="1:18" ht="18" customHeight="1" x14ac:dyDescent="0.15">
      <c r="A215" s="6">
        <v>19</v>
      </c>
      <c r="B215" s="14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5"/>
      <c r="P215" s="5"/>
      <c r="Q215" s="5"/>
      <c r="R215" s="6"/>
    </row>
    <row r="216" spans="1:18" ht="18" customHeight="1" x14ac:dyDescent="0.15">
      <c r="A216" s="28"/>
      <c r="B216" s="48" t="s">
        <v>12</v>
      </c>
      <c r="C216" s="28">
        <f>SUM(C197:C215)</f>
        <v>725.5</v>
      </c>
      <c r="D216" s="28"/>
      <c r="E216" s="28">
        <f>SUM(E197:E215)</f>
        <v>421</v>
      </c>
      <c r="F216" s="28"/>
      <c r="G216" s="28">
        <f>SUM(G197:G215)</f>
        <v>421</v>
      </c>
      <c r="H216" s="28"/>
      <c r="I216" s="28"/>
      <c r="J216" s="28"/>
      <c r="K216" s="28"/>
      <c r="L216" s="28"/>
      <c r="M216" s="28"/>
      <c r="N216" s="28"/>
      <c r="O216" s="28">
        <f>SUM(O197:O215)</f>
        <v>41875</v>
      </c>
      <c r="P216" s="28">
        <f>SUM(P197:P215)</f>
        <v>25125</v>
      </c>
      <c r="Q216" s="28">
        <f>SUM(Q197:Q215)</f>
        <v>16750</v>
      </c>
      <c r="R216" s="28"/>
    </row>
    <row r="218" spans="1:18" s="2" customFormat="1" ht="22.5" x14ac:dyDescent="0.15">
      <c r="A218" s="70" t="s">
        <v>150</v>
      </c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</row>
    <row r="219" spans="1:18" s="2" customFormat="1" ht="18" customHeight="1" x14ac:dyDescent="0.15">
      <c r="A219" s="72" t="s">
        <v>151</v>
      </c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4"/>
    </row>
    <row r="220" spans="1:18" s="2" customFormat="1" ht="18" customHeight="1" x14ac:dyDescent="0.15">
      <c r="A220" s="10" t="s">
        <v>2</v>
      </c>
      <c r="B220" s="10" t="s">
        <v>3</v>
      </c>
      <c r="C220" s="10" t="s">
        <v>4</v>
      </c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 t="s">
        <v>5</v>
      </c>
      <c r="P220" s="10"/>
      <c r="Q220" s="10"/>
      <c r="R220" s="10" t="s">
        <v>15</v>
      </c>
    </row>
    <row r="221" spans="1:18" s="2" customFormat="1" ht="18" customHeight="1" x14ac:dyDescent="0.15">
      <c r="A221" s="10"/>
      <c r="B221" s="10"/>
      <c r="C221" s="10" t="s">
        <v>6</v>
      </c>
      <c r="D221" s="10"/>
      <c r="E221" s="10" t="s">
        <v>7</v>
      </c>
      <c r="F221" s="10"/>
      <c r="G221" s="10" t="s">
        <v>8</v>
      </c>
      <c r="H221" s="10"/>
      <c r="I221" s="10" t="s">
        <v>9</v>
      </c>
      <c r="J221" s="10"/>
      <c r="K221" s="10" t="s">
        <v>10</v>
      </c>
      <c r="L221" s="10"/>
      <c r="M221" s="10" t="s">
        <v>11</v>
      </c>
      <c r="N221" s="10"/>
      <c r="O221" s="10" t="s">
        <v>12</v>
      </c>
      <c r="P221" s="10" t="s">
        <v>13</v>
      </c>
      <c r="Q221" s="10" t="s">
        <v>14</v>
      </c>
      <c r="R221" s="10"/>
    </row>
    <row r="222" spans="1:18" s="2" customFormat="1" ht="18" customHeight="1" x14ac:dyDescent="0.15">
      <c r="A222" s="10"/>
      <c r="B222" s="10"/>
      <c r="C222" s="10" t="s">
        <v>16</v>
      </c>
      <c r="D222" s="10" t="s">
        <v>17</v>
      </c>
      <c r="E222" s="10" t="s">
        <v>16</v>
      </c>
      <c r="F222" s="10" t="s">
        <v>17</v>
      </c>
      <c r="G222" s="10" t="s">
        <v>16</v>
      </c>
      <c r="H222" s="10" t="s">
        <v>17</v>
      </c>
      <c r="I222" s="10" t="s">
        <v>16</v>
      </c>
      <c r="J222" s="10" t="s">
        <v>17</v>
      </c>
      <c r="K222" s="10" t="s">
        <v>16</v>
      </c>
      <c r="L222" s="10" t="s">
        <v>17</v>
      </c>
      <c r="M222" s="10" t="s">
        <v>16</v>
      </c>
      <c r="N222" s="10" t="s">
        <v>17</v>
      </c>
      <c r="O222" s="10"/>
      <c r="P222" s="10"/>
      <c r="Q222" s="10"/>
      <c r="R222" s="10"/>
    </row>
    <row r="223" spans="1:18" s="2" customFormat="1" ht="18" customHeight="1" x14ac:dyDescent="0.15">
      <c r="A223" s="10">
        <v>1</v>
      </c>
      <c r="B223" s="10" t="s">
        <v>152</v>
      </c>
      <c r="C223" s="10">
        <v>47</v>
      </c>
      <c r="D223" s="10">
        <v>20</v>
      </c>
      <c r="E223" s="10">
        <v>47</v>
      </c>
      <c r="F223" s="10">
        <v>60</v>
      </c>
      <c r="G223" s="10">
        <v>170</v>
      </c>
      <c r="H223" s="10">
        <v>5</v>
      </c>
      <c r="I223" s="10"/>
      <c r="J223" s="10"/>
      <c r="K223" s="10"/>
      <c r="L223" s="10"/>
      <c r="M223" s="10"/>
      <c r="N223" s="10"/>
      <c r="O223" s="10">
        <f t="shared" ref="O223:O231" si="26">C223*D223+E223*F223+G223*H223</f>
        <v>4610</v>
      </c>
      <c r="P223" s="10">
        <f t="shared" ref="P223:P231" si="27">O223*0.6</f>
        <v>2766</v>
      </c>
      <c r="Q223" s="10">
        <f t="shared" ref="Q223:Q231" si="28">O223*0.4</f>
        <v>1844</v>
      </c>
      <c r="R223" s="57"/>
    </row>
    <row r="224" spans="1:18" s="2" customFormat="1" ht="18" customHeight="1" x14ac:dyDescent="0.15">
      <c r="A224" s="10">
        <v>2</v>
      </c>
      <c r="B224" s="10" t="s">
        <v>153</v>
      </c>
      <c r="C224" s="10">
        <v>44</v>
      </c>
      <c r="D224" s="10">
        <v>20</v>
      </c>
      <c r="E224" s="10">
        <v>44</v>
      </c>
      <c r="F224" s="10">
        <v>60</v>
      </c>
      <c r="G224" s="10">
        <v>174</v>
      </c>
      <c r="H224" s="10">
        <v>5</v>
      </c>
      <c r="I224" s="10"/>
      <c r="J224" s="10"/>
      <c r="K224" s="10"/>
      <c r="L224" s="10"/>
      <c r="M224" s="10"/>
      <c r="N224" s="10"/>
      <c r="O224" s="10">
        <f t="shared" si="26"/>
        <v>4390</v>
      </c>
      <c r="P224" s="10">
        <f t="shared" si="27"/>
        <v>2634</v>
      </c>
      <c r="Q224" s="10">
        <f t="shared" si="28"/>
        <v>1756</v>
      </c>
      <c r="R224" s="57"/>
    </row>
    <row r="225" spans="1:18" s="2" customFormat="1" ht="18" customHeight="1" x14ac:dyDescent="0.15">
      <c r="A225" s="10">
        <v>3</v>
      </c>
      <c r="B225" s="10" t="s">
        <v>154</v>
      </c>
      <c r="C225" s="10">
        <v>48</v>
      </c>
      <c r="D225" s="10">
        <v>20</v>
      </c>
      <c r="E225" s="10">
        <v>48</v>
      </c>
      <c r="F225" s="10">
        <v>60</v>
      </c>
      <c r="G225" s="10">
        <v>0</v>
      </c>
      <c r="H225" s="10">
        <v>5</v>
      </c>
      <c r="I225" s="10"/>
      <c r="J225" s="10"/>
      <c r="K225" s="10"/>
      <c r="L225" s="10"/>
      <c r="M225" s="10"/>
      <c r="N225" s="10"/>
      <c r="O225" s="10">
        <f t="shared" si="26"/>
        <v>3840</v>
      </c>
      <c r="P225" s="10">
        <f t="shared" si="27"/>
        <v>2304</v>
      </c>
      <c r="Q225" s="10">
        <f t="shared" si="28"/>
        <v>1536</v>
      </c>
      <c r="R225" s="58"/>
    </row>
    <row r="226" spans="1:18" s="2" customFormat="1" ht="18" customHeight="1" x14ac:dyDescent="0.15">
      <c r="A226" s="10">
        <v>4</v>
      </c>
      <c r="B226" s="10" t="s">
        <v>155</v>
      </c>
      <c r="C226" s="10">
        <v>46</v>
      </c>
      <c r="D226" s="10">
        <v>20</v>
      </c>
      <c r="E226" s="10">
        <v>46</v>
      </c>
      <c r="F226" s="10">
        <v>60</v>
      </c>
      <c r="G226" s="10">
        <v>180</v>
      </c>
      <c r="H226" s="10">
        <v>5</v>
      </c>
      <c r="I226" s="10"/>
      <c r="J226" s="10"/>
      <c r="K226" s="10"/>
      <c r="L226" s="10"/>
      <c r="M226" s="10"/>
      <c r="N226" s="10"/>
      <c r="O226" s="10">
        <f t="shared" si="26"/>
        <v>4580</v>
      </c>
      <c r="P226" s="10">
        <f t="shared" si="27"/>
        <v>2748</v>
      </c>
      <c r="Q226" s="10">
        <f t="shared" si="28"/>
        <v>1832</v>
      </c>
      <c r="R226" s="57"/>
    </row>
    <row r="227" spans="1:18" s="2" customFormat="1" ht="18" customHeight="1" x14ac:dyDescent="0.15">
      <c r="A227" s="10">
        <v>5</v>
      </c>
      <c r="B227" s="10" t="s">
        <v>156</v>
      </c>
      <c r="C227" s="10">
        <v>47</v>
      </c>
      <c r="D227" s="10">
        <v>20</v>
      </c>
      <c r="E227" s="10">
        <v>47</v>
      </c>
      <c r="F227" s="10">
        <v>60</v>
      </c>
      <c r="G227" s="10">
        <v>0</v>
      </c>
      <c r="H227" s="10">
        <v>5</v>
      </c>
      <c r="I227" s="10"/>
      <c r="J227" s="10"/>
      <c r="K227" s="10"/>
      <c r="L227" s="10"/>
      <c r="M227" s="10"/>
      <c r="N227" s="10"/>
      <c r="O227" s="10">
        <f t="shared" si="26"/>
        <v>3760</v>
      </c>
      <c r="P227" s="10">
        <f t="shared" si="27"/>
        <v>2256</v>
      </c>
      <c r="Q227" s="10">
        <f t="shared" si="28"/>
        <v>1504</v>
      </c>
      <c r="R227" s="57"/>
    </row>
    <row r="228" spans="1:18" s="2" customFormat="1" ht="18" customHeight="1" x14ac:dyDescent="0.15">
      <c r="A228" s="10">
        <v>6</v>
      </c>
      <c r="B228" s="10" t="s">
        <v>93</v>
      </c>
      <c r="C228" s="10">
        <v>49</v>
      </c>
      <c r="D228" s="10">
        <v>20</v>
      </c>
      <c r="E228" s="10">
        <v>49</v>
      </c>
      <c r="F228" s="10">
        <v>60</v>
      </c>
      <c r="G228" s="10">
        <v>0</v>
      </c>
      <c r="H228" s="10">
        <v>5</v>
      </c>
      <c r="I228" s="10"/>
      <c r="J228" s="10"/>
      <c r="K228" s="10"/>
      <c r="L228" s="10"/>
      <c r="M228" s="10"/>
      <c r="N228" s="10"/>
      <c r="O228" s="10">
        <f t="shared" si="26"/>
        <v>3920</v>
      </c>
      <c r="P228" s="10">
        <f t="shared" si="27"/>
        <v>2352</v>
      </c>
      <c r="Q228" s="10">
        <f t="shared" si="28"/>
        <v>1568</v>
      </c>
      <c r="R228" s="57"/>
    </row>
    <row r="229" spans="1:18" s="2" customFormat="1" ht="18" customHeight="1" x14ac:dyDescent="0.15">
      <c r="A229" s="10">
        <v>7</v>
      </c>
      <c r="B229" s="10" t="s">
        <v>157</v>
      </c>
      <c r="C229" s="10">
        <v>48</v>
      </c>
      <c r="D229" s="10">
        <v>20</v>
      </c>
      <c r="E229" s="10">
        <v>9</v>
      </c>
      <c r="F229" s="10">
        <v>60</v>
      </c>
      <c r="G229" s="10">
        <v>106</v>
      </c>
      <c r="H229" s="10">
        <v>5</v>
      </c>
      <c r="I229" s="10"/>
      <c r="J229" s="10"/>
      <c r="K229" s="10"/>
      <c r="L229" s="10"/>
      <c r="M229" s="10"/>
      <c r="N229" s="10"/>
      <c r="O229" s="10">
        <f t="shared" si="26"/>
        <v>2030</v>
      </c>
      <c r="P229" s="10">
        <f t="shared" si="27"/>
        <v>1218</v>
      </c>
      <c r="Q229" s="10">
        <f t="shared" si="28"/>
        <v>812</v>
      </c>
      <c r="R229" s="57"/>
    </row>
    <row r="230" spans="1:18" s="2" customFormat="1" ht="18" customHeight="1" x14ac:dyDescent="0.15">
      <c r="A230" s="10">
        <v>8</v>
      </c>
      <c r="B230" s="10" t="s">
        <v>45</v>
      </c>
      <c r="C230" s="10">
        <v>48.5</v>
      </c>
      <c r="D230" s="10">
        <v>20</v>
      </c>
      <c r="E230" s="10">
        <v>48.5</v>
      </c>
      <c r="F230" s="10">
        <v>60</v>
      </c>
      <c r="G230" s="10">
        <v>120</v>
      </c>
      <c r="H230" s="10">
        <v>5</v>
      </c>
      <c r="I230" s="10"/>
      <c r="J230" s="10"/>
      <c r="K230" s="10"/>
      <c r="L230" s="10"/>
      <c r="M230" s="10"/>
      <c r="N230" s="10"/>
      <c r="O230" s="10">
        <f t="shared" si="26"/>
        <v>4480</v>
      </c>
      <c r="P230" s="10">
        <f t="shared" si="27"/>
        <v>2688</v>
      </c>
      <c r="Q230" s="10">
        <f t="shared" si="28"/>
        <v>1792</v>
      </c>
      <c r="R230" s="57"/>
    </row>
    <row r="231" spans="1:18" s="2" customFormat="1" ht="18" customHeight="1" x14ac:dyDescent="0.15">
      <c r="A231" s="10">
        <v>9</v>
      </c>
      <c r="B231" s="53" t="s">
        <v>158</v>
      </c>
      <c r="C231" s="54">
        <v>46</v>
      </c>
      <c r="D231" s="54">
        <v>20</v>
      </c>
      <c r="E231" s="54">
        <v>0</v>
      </c>
      <c r="F231" s="54">
        <v>60</v>
      </c>
      <c r="G231" s="54">
        <v>0</v>
      </c>
      <c r="H231" s="54">
        <v>5</v>
      </c>
      <c r="I231" s="10"/>
      <c r="J231" s="10"/>
      <c r="K231" s="10"/>
      <c r="L231" s="10"/>
      <c r="M231" s="10"/>
      <c r="N231" s="10"/>
      <c r="O231" s="10">
        <f t="shared" si="26"/>
        <v>920</v>
      </c>
      <c r="P231" s="10">
        <f t="shared" si="27"/>
        <v>552</v>
      </c>
      <c r="Q231" s="10">
        <f t="shared" si="28"/>
        <v>368</v>
      </c>
      <c r="R231" s="57"/>
    </row>
    <row r="232" spans="1:18" s="2" customFormat="1" ht="18" customHeight="1" x14ac:dyDescent="0.15">
      <c r="A232" s="10">
        <v>10</v>
      </c>
      <c r="B232" s="55" t="s">
        <v>159</v>
      </c>
      <c r="C232" s="32">
        <v>44</v>
      </c>
      <c r="D232" s="32">
        <v>20</v>
      </c>
      <c r="E232" s="32">
        <v>0</v>
      </c>
      <c r="F232" s="32">
        <v>60</v>
      </c>
      <c r="G232" s="32">
        <v>0</v>
      </c>
      <c r="H232" s="32">
        <v>5</v>
      </c>
      <c r="I232" s="10"/>
      <c r="J232" s="10"/>
      <c r="K232" s="10"/>
      <c r="L232" s="10"/>
      <c r="M232" s="10"/>
      <c r="N232" s="10"/>
      <c r="O232" s="10">
        <f t="shared" ref="O232:O244" si="29">C232*D232+E232*F232+G232*H232</f>
        <v>880</v>
      </c>
      <c r="P232" s="10">
        <f t="shared" ref="P232:P244" si="30">O232*0.6</f>
        <v>528</v>
      </c>
      <c r="Q232" s="10">
        <f t="shared" ref="Q232:Q244" si="31">O232*0.4</f>
        <v>352</v>
      </c>
      <c r="R232" s="57"/>
    </row>
    <row r="233" spans="1:18" s="2" customFormat="1" ht="18" customHeight="1" x14ac:dyDescent="0.15">
      <c r="A233" s="10">
        <v>11</v>
      </c>
      <c r="B233" s="55" t="s">
        <v>160</v>
      </c>
      <c r="C233" s="32">
        <v>40</v>
      </c>
      <c r="D233" s="32">
        <v>20</v>
      </c>
      <c r="E233" s="32">
        <v>0</v>
      </c>
      <c r="F233" s="32">
        <v>60</v>
      </c>
      <c r="G233" s="32">
        <v>0</v>
      </c>
      <c r="H233" s="32">
        <v>5</v>
      </c>
      <c r="I233" s="10"/>
      <c r="J233" s="10"/>
      <c r="K233" s="10"/>
      <c r="L233" s="10"/>
      <c r="M233" s="10"/>
      <c r="N233" s="10"/>
      <c r="O233" s="10">
        <f t="shared" si="29"/>
        <v>800</v>
      </c>
      <c r="P233" s="10">
        <f t="shared" si="30"/>
        <v>480</v>
      </c>
      <c r="Q233" s="10">
        <f t="shared" si="31"/>
        <v>320</v>
      </c>
      <c r="R233" s="57"/>
    </row>
    <row r="234" spans="1:18" s="2" customFormat="1" ht="18" customHeight="1" x14ac:dyDescent="0.15">
      <c r="A234" s="10">
        <v>12</v>
      </c>
      <c r="B234" s="55" t="s">
        <v>161</v>
      </c>
      <c r="C234" s="32">
        <v>40</v>
      </c>
      <c r="D234" s="32">
        <v>20</v>
      </c>
      <c r="E234" s="32">
        <v>0</v>
      </c>
      <c r="F234" s="32">
        <v>60</v>
      </c>
      <c r="G234" s="32">
        <v>0</v>
      </c>
      <c r="H234" s="32">
        <v>5</v>
      </c>
      <c r="I234" s="10"/>
      <c r="J234" s="10"/>
      <c r="K234" s="10"/>
      <c r="L234" s="10"/>
      <c r="M234" s="10"/>
      <c r="N234" s="10"/>
      <c r="O234" s="10">
        <f t="shared" si="29"/>
        <v>800</v>
      </c>
      <c r="P234" s="10">
        <f t="shared" si="30"/>
        <v>480</v>
      </c>
      <c r="Q234" s="10">
        <f t="shared" si="31"/>
        <v>320</v>
      </c>
      <c r="R234" s="57"/>
    </row>
    <row r="235" spans="1:18" s="2" customFormat="1" ht="18" customHeight="1" x14ac:dyDescent="0.15">
      <c r="A235" s="10">
        <v>13</v>
      </c>
      <c r="B235" s="55" t="s">
        <v>162</v>
      </c>
      <c r="C235" s="32">
        <v>49</v>
      </c>
      <c r="D235" s="32">
        <v>20</v>
      </c>
      <c r="E235" s="32">
        <v>0</v>
      </c>
      <c r="F235" s="32">
        <v>60</v>
      </c>
      <c r="G235" s="32">
        <v>0</v>
      </c>
      <c r="H235" s="32">
        <v>5</v>
      </c>
      <c r="I235" s="10"/>
      <c r="J235" s="10"/>
      <c r="K235" s="10"/>
      <c r="L235" s="10"/>
      <c r="M235" s="10"/>
      <c r="N235" s="10"/>
      <c r="O235" s="10">
        <f t="shared" si="29"/>
        <v>980</v>
      </c>
      <c r="P235" s="10">
        <f t="shared" si="30"/>
        <v>588</v>
      </c>
      <c r="Q235" s="10">
        <f t="shared" si="31"/>
        <v>392</v>
      </c>
      <c r="R235" s="57"/>
    </row>
    <row r="236" spans="1:18" s="2" customFormat="1" ht="18" customHeight="1" x14ac:dyDescent="0.15">
      <c r="A236" s="10">
        <v>14</v>
      </c>
      <c r="B236" s="55" t="s">
        <v>163</v>
      </c>
      <c r="C236" s="32">
        <v>46</v>
      </c>
      <c r="D236" s="32">
        <v>20</v>
      </c>
      <c r="E236" s="32">
        <v>0</v>
      </c>
      <c r="F236" s="32">
        <v>60</v>
      </c>
      <c r="G236" s="32">
        <v>0</v>
      </c>
      <c r="H236" s="32">
        <v>5</v>
      </c>
      <c r="I236" s="10"/>
      <c r="J236" s="10"/>
      <c r="K236" s="10"/>
      <c r="L236" s="10"/>
      <c r="M236" s="10"/>
      <c r="N236" s="10"/>
      <c r="O236" s="10">
        <f t="shared" si="29"/>
        <v>920</v>
      </c>
      <c r="P236" s="10">
        <f t="shared" si="30"/>
        <v>552</v>
      </c>
      <c r="Q236" s="10">
        <f t="shared" si="31"/>
        <v>368</v>
      </c>
      <c r="R236" s="57"/>
    </row>
    <row r="237" spans="1:18" s="2" customFormat="1" ht="18" customHeight="1" x14ac:dyDescent="0.15">
      <c r="A237" s="10">
        <v>15</v>
      </c>
      <c r="B237" s="55" t="s">
        <v>164</v>
      </c>
      <c r="C237" s="32">
        <v>46</v>
      </c>
      <c r="D237" s="32">
        <v>20</v>
      </c>
      <c r="E237" s="32">
        <v>0</v>
      </c>
      <c r="F237" s="32">
        <v>60</v>
      </c>
      <c r="G237" s="32">
        <v>0</v>
      </c>
      <c r="H237" s="32">
        <v>5</v>
      </c>
      <c r="I237" s="10"/>
      <c r="J237" s="10"/>
      <c r="K237" s="10"/>
      <c r="L237" s="10"/>
      <c r="M237" s="10"/>
      <c r="N237" s="10"/>
      <c r="O237" s="10">
        <f t="shared" si="29"/>
        <v>920</v>
      </c>
      <c r="P237" s="10">
        <f t="shared" si="30"/>
        <v>552</v>
      </c>
      <c r="Q237" s="10">
        <f t="shared" si="31"/>
        <v>368</v>
      </c>
      <c r="R237" s="57"/>
    </row>
    <row r="238" spans="1:18" s="2" customFormat="1" ht="18" customHeight="1" x14ac:dyDescent="0.15">
      <c r="A238" s="10">
        <v>16</v>
      </c>
      <c r="B238" s="55" t="s">
        <v>165</v>
      </c>
      <c r="C238" s="32">
        <v>39</v>
      </c>
      <c r="D238" s="32">
        <v>20</v>
      </c>
      <c r="E238" s="32">
        <v>0</v>
      </c>
      <c r="F238" s="32">
        <v>60</v>
      </c>
      <c r="G238" s="32">
        <v>0</v>
      </c>
      <c r="H238" s="32">
        <v>5</v>
      </c>
      <c r="I238" s="10"/>
      <c r="J238" s="10"/>
      <c r="K238" s="10"/>
      <c r="L238" s="10"/>
      <c r="M238" s="10"/>
      <c r="N238" s="10"/>
      <c r="O238" s="10">
        <f t="shared" si="29"/>
        <v>780</v>
      </c>
      <c r="P238" s="10">
        <f t="shared" si="30"/>
        <v>468</v>
      </c>
      <c r="Q238" s="10">
        <f t="shared" si="31"/>
        <v>312</v>
      </c>
      <c r="R238" s="57"/>
    </row>
    <row r="239" spans="1:18" s="2" customFormat="1" ht="18" customHeight="1" x14ac:dyDescent="0.15">
      <c r="A239" s="10">
        <v>17</v>
      </c>
      <c r="B239" s="55" t="s">
        <v>166</v>
      </c>
      <c r="C239" s="32">
        <v>43</v>
      </c>
      <c r="D239" s="32">
        <v>20</v>
      </c>
      <c r="E239" s="32">
        <v>0</v>
      </c>
      <c r="F239" s="32">
        <v>60</v>
      </c>
      <c r="G239" s="32">
        <v>0</v>
      </c>
      <c r="H239" s="32">
        <v>5</v>
      </c>
      <c r="I239" s="10"/>
      <c r="J239" s="10"/>
      <c r="K239" s="10"/>
      <c r="L239" s="10"/>
      <c r="M239" s="10"/>
      <c r="N239" s="10"/>
      <c r="O239" s="10">
        <f t="shared" si="29"/>
        <v>860</v>
      </c>
      <c r="P239" s="10">
        <f t="shared" si="30"/>
        <v>516</v>
      </c>
      <c r="Q239" s="10">
        <f t="shared" si="31"/>
        <v>344</v>
      </c>
      <c r="R239" s="57"/>
    </row>
    <row r="240" spans="1:18" s="2" customFormat="1" ht="18" customHeight="1" x14ac:dyDescent="0.15">
      <c r="A240" s="10">
        <v>18</v>
      </c>
      <c r="B240" s="55" t="s">
        <v>167</v>
      </c>
      <c r="C240" s="32">
        <v>44</v>
      </c>
      <c r="D240" s="32">
        <v>20</v>
      </c>
      <c r="E240" s="32">
        <v>0</v>
      </c>
      <c r="F240" s="32">
        <v>60</v>
      </c>
      <c r="G240" s="32">
        <v>0</v>
      </c>
      <c r="H240" s="32">
        <v>5</v>
      </c>
      <c r="I240" s="10"/>
      <c r="J240" s="10"/>
      <c r="K240" s="10"/>
      <c r="L240" s="10"/>
      <c r="M240" s="10"/>
      <c r="N240" s="10"/>
      <c r="O240" s="10">
        <f t="shared" si="29"/>
        <v>880</v>
      </c>
      <c r="P240" s="10">
        <f t="shared" si="30"/>
        <v>528</v>
      </c>
      <c r="Q240" s="10">
        <f t="shared" si="31"/>
        <v>352</v>
      </c>
      <c r="R240" s="57"/>
    </row>
    <row r="241" spans="1:18" s="2" customFormat="1" ht="18" customHeight="1" x14ac:dyDescent="0.15">
      <c r="A241" s="10">
        <v>19</v>
      </c>
      <c r="B241" s="55" t="s">
        <v>168</v>
      </c>
      <c r="C241" s="32">
        <v>45</v>
      </c>
      <c r="D241" s="32">
        <v>20</v>
      </c>
      <c r="E241" s="32">
        <v>0</v>
      </c>
      <c r="F241" s="32">
        <v>60</v>
      </c>
      <c r="G241" s="32">
        <v>0</v>
      </c>
      <c r="H241" s="32">
        <v>5</v>
      </c>
      <c r="I241" s="10"/>
      <c r="J241" s="10"/>
      <c r="K241" s="10"/>
      <c r="L241" s="10"/>
      <c r="M241" s="10"/>
      <c r="N241" s="10"/>
      <c r="O241" s="10">
        <f t="shared" si="29"/>
        <v>900</v>
      </c>
      <c r="P241" s="10">
        <f t="shared" si="30"/>
        <v>540</v>
      </c>
      <c r="Q241" s="10">
        <f t="shared" si="31"/>
        <v>360</v>
      </c>
      <c r="R241" s="52"/>
    </row>
    <row r="242" spans="1:18" s="2" customFormat="1" ht="18" customHeight="1" x14ac:dyDescent="0.15">
      <c r="A242" s="10">
        <v>20</v>
      </c>
      <c r="B242" s="55" t="s">
        <v>169</v>
      </c>
      <c r="C242" s="32">
        <v>46</v>
      </c>
      <c r="D242" s="32">
        <v>20</v>
      </c>
      <c r="E242" s="32">
        <v>0</v>
      </c>
      <c r="F242" s="32">
        <v>60</v>
      </c>
      <c r="G242" s="32">
        <v>0</v>
      </c>
      <c r="H242" s="32">
        <v>5</v>
      </c>
      <c r="I242" s="10"/>
      <c r="J242" s="10"/>
      <c r="K242" s="10"/>
      <c r="L242" s="10"/>
      <c r="M242" s="10"/>
      <c r="N242" s="10"/>
      <c r="O242" s="10">
        <f t="shared" si="29"/>
        <v>920</v>
      </c>
      <c r="P242" s="10">
        <f t="shared" si="30"/>
        <v>552</v>
      </c>
      <c r="Q242" s="10">
        <f t="shared" si="31"/>
        <v>368</v>
      </c>
      <c r="R242" s="67"/>
    </row>
    <row r="243" spans="1:18" s="2" customFormat="1" ht="18" customHeight="1" x14ac:dyDescent="0.15">
      <c r="A243" s="10">
        <v>21</v>
      </c>
      <c r="B243" s="55" t="s">
        <v>170</v>
      </c>
      <c r="C243" s="32">
        <v>23</v>
      </c>
      <c r="D243" s="32">
        <v>20</v>
      </c>
      <c r="E243" s="32">
        <v>0</v>
      </c>
      <c r="F243" s="32">
        <v>60</v>
      </c>
      <c r="G243" s="32">
        <v>0</v>
      </c>
      <c r="H243" s="32">
        <v>5</v>
      </c>
      <c r="I243" s="10"/>
      <c r="J243" s="10"/>
      <c r="K243" s="10"/>
      <c r="L243" s="10"/>
      <c r="M243" s="10"/>
      <c r="N243" s="10"/>
      <c r="O243" s="10">
        <f t="shared" si="29"/>
        <v>460</v>
      </c>
      <c r="P243" s="10">
        <f t="shared" si="30"/>
        <v>276</v>
      </c>
      <c r="Q243" s="10">
        <f t="shared" si="31"/>
        <v>184</v>
      </c>
      <c r="R243" s="52"/>
    </row>
    <row r="244" spans="1:18" s="2" customFormat="1" ht="18" customHeight="1" x14ac:dyDescent="0.15">
      <c r="A244" s="10">
        <v>22</v>
      </c>
      <c r="B244" s="55" t="s">
        <v>171</v>
      </c>
      <c r="C244" s="32">
        <v>35</v>
      </c>
      <c r="D244" s="32">
        <v>20</v>
      </c>
      <c r="E244" s="32">
        <v>0</v>
      </c>
      <c r="F244" s="32">
        <v>60</v>
      </c>
      <c r="G244" s="32">
        <v>0</v>
      </c>
      <c r="H244" s="32">
        <v>5</v>
      </c>
      <c r="I244" s="10"/>
      <c r="J244" s="10"/>
      <c r="K244" s="10"/>
      <c r="L244" s="10"/>
      <c r="M244" s="10"/>
      <c r="N244" s="10"/>
      <c r="O244" s="10">
        <f t="shared" si="29"/>
        <v>700</v>
      </c>
      <c r="P244" s="10">
        <f t="shared" si="30"/>
        <v>420</v>
      </c>
      <c r="Q244" s="10">
        <f t="shared" si="31"/>
        <v>280</v>
      </c>
      <c r="R244" s="67"/>
    </row>
    <row r="245" spans="1:18" s="2" customFormat="1" ht="18" customHeight="1" x14ac:dyDescent="0.15">
      <c r="A245" s="10"/>
      <c r="B245" s="10" t="s">
        <v>12</v>
      </c>
      <c r="C245" s="10">
        <f>SUM(C223:C244)</f>
        <v>963.5</v>
      </c>
      <c r="D245" s="10"/>
      <c r="E245" s="10">
        <f>SUM(E223:E244)</f>
        <v>338.5</v>
      </c>
      <c r="F245" s="10"/>
      <c r="G245" s="56">
        <f>SUM(G223:G244)</f>
        <v>750</v>
      </c>
      <c r="H245" s="10"/>
      <c r="I245" s="10"/>
      <c r="J245" s="10"/>
      <c r="K245" s="10"/>
      <c r="L245" s="10"/>
      <c r="M245" s="10"/>
      <c r="N245" s="10"/>
      <c r="O245" s="10">
        <f>SUM(O223:O244)</f>
        <v>43330</v>
      </c>
      <c r="P245" s="10">
        <f>SUM(P223:P244)</f>
        <v>25998</v>
      </c>
      <c r="Q245" s="59">
        <f>SUM(Q223:Q244)</f>
        <v>17332</v>
      </c>
      <c r="R245" s="10"/>
    </row>
  </sheetData>
  <mergeCells count="128">
    <mergeCell ref="A218:R218"/>
    <mergeCell ref="A219:R219"/>
    <mergeCell ref="A5:A7"/>
    <mergeCell ref="A32:A34"/>
    <mergeCell ref="A59:A61"/>
    <mergeCell ref="A87:A89"/>
    <mergeCell ref="A114:A116"/>
    <mergeCell ref="A141:A143"/>
    <mergeCell ref="A169:A171"/>
    <mergeCell ref="A194:A196"/>
    <mergeCell ref="B5:B7"/>
    <mergeCell ref="B32:B34"/>
    <mergeCell ref="B59:B61"/>
    <mergeCell ref="B87:B89"/>
    <mergeCell ref="B114:B116"/>
    <mergeCell ref="B141:B143"/>
    <mergeCell ref="B169:B171"/>
    <mergeCell ref="B194:B196"/>
    <mergeCell ref="O6:O7"/>
    <mergeCell ref="O33:O34"/>
    <mergeCell ref="O60:O61"/>
    <mergeCell ref="O88:O89"/>
    <mergeCell ref="O115:O116"/>
    <mergeCell ref="O142:O143"/>
    <mergeCell ref="A190:R190"/>
    <mergeCell ref="C194:N194"/>
    <mergeCell ref="O194:Q194"/>
    <mergeCell ref="C195:D195"/>
    <mergeCell ref="E195:F195"/>
    <mergeCell ref="G195:H195"/>
    <mergeCell ref="I195:J195"/>
    <mergeCell ref="K195:L195"/>
    <mergeCell ref="M195:N195"/>
    <mergeCell ref="O195:O196"/>
    <mergeCell ref="P195:P196"/>
    <mergeCell ref="Q195:Q196"/>
    <mergeCell ref="R195:R196"/>
    <mergeCell ref="A191:R193"/>
    <mergeCell ref="A165:R165"/>
    <mergeCell ref="C169:N169"/>
    <mergeCell ref="O169:Q169"/>
    <mergeCell ref="C170:D170"/>
    <mergeCell ref="E170:F170"/>
    <mergeCell ref="G170:H170"/>
    <mergeCell ref="I170:J170"/>
    <mergeCell ref="K170:L170"/>
    <mergeCell ref="M170:N170"/>
    <mergeCell ref="O170:O171"/>
    <mergeCell ref="P170:P171"/>
    <mergeCell ref="Q170:Q171"/>
    <mergeCell ref="R170:R171"/>
    <mergeCell ref="A166:R168"/>
    <mergeCell ref="A137:R137"/>
    <mergeCell ref="C141:N141"/>
    <mergeCell ref="O141:Q141"/>
    <mergeCell ref="C142:D142"/>
    <mergeCell ref="E142:F142"/>
    <mergeCell ref="G142:H142"/>
    <mergeCell ref="I142:J142"/>
    <mergeCell ref="K142:L142"/>
    <mergeCell ref="M142:N142"/>
    <mergeCell ref="P142:P143"/>
    <mergeCell ref="Q142:Q143"/>
    <mergeCell ref="R142:R143"/>
    <mergeCell ref="A138:R140"/>
    <mergeCell ref="A110:R110"/>
    <mergeCell ref="C114:N114"/>
    <mergeCell ref="O114:Q114"/>
    <mergeCell ref="C115:D115"/>
    <mergeCell ref="E115:F115"/>
    <mergeCell ref="G115:H115"/>
    <mergeCell ref="I115:J115"/>
    <mergeCell ref="K115:L115"/>
    <mergeCell ref="M115:N115"/>
    <mergeCell ref="P115:P116"/>
    <mergeCell ref="Q115:Q116"/>
    <mergeCell ref="R115:R116"/>
    <mergeCell ref="A111:R113"/>
    <mergeCell ref="A83:R83"/>
    <mergeCell ref="C87:N87"/>
    <mergeCell ref="O87:Q87"/>
    <mergeCell ref="C88:D88"/>
    <mergeCell ref="E88:F88"/>
    <mergeCell ref="G88:H88"/>
    <mergeCell ref="I88:J88"/>
    <mergeCell ref="K88:L88"/>
    <mergeCell ref="M88:N88"/>
    <mergeCell ref="P88:P89"/>
    <mergeCell ref="Q88:Q89"/>
    <mergeCell ref="R88:R89"/>
    <mergeCell ref="A84:R86"/>
    <mergeCell ref="A55:R55"/>
    <mergeCell ref="C59:N59"/>
    <mergeCell ref="O59:Q59"/>
    <mergeCell ref="C60:D60"/>
    <mergeCell ref="E60:F60"/>
    <mergeCell ref="G60:H60"/>
    <mergeCell ref="I60:J60"/>
    <mergeCell ref="K60:L60"/>
    <mergeCell ref="M60:N60"/>
    <mergeCell ref="P60:P61"/>
    <mergeCell ref="Q60:Q61"/>
    <mergeCell ref="R60:R61"/>
    <mergeCell ref="A56:R58"/>
    <mergeCell ref="A28:R28"/>
    <mergeCell ref="C32:N32"/>
    <mergeCell ref="O32:Q32"/>
    <mergeCell ref="C33:D33"/>
    <mergeCell ref="E33:F33"/>
    <mergeCell ref="G33:H33"/>
    <mergeCell ref="I33:J33"/>
    <mergeCell ref="K33:L33"/>
    <mergeCell ref="M33:N33"/>
    <mergeCell ref="P33:P34"/>
    <mergeCell ref="Q33:Q34"/>
    <mergeCell ref="A29:R31"/>
    <mergeCell ref="A1:R1"/>
    <mergeCell ref="C5:N5"/>
    <mergeCell ref="O5:Q5"/>
    <mergeCell ref="C6:D6"/>
    <mergeCell ref="E6:F6"/>
    <mergeCell ref="G6:H6"/>
    <mergeCell ref="I6:J6"/>
    <mergeCell ref="K6:L6"/>
    <mergeCell ref="M6:N6"/>
    <mergeCell ref="P6:P7"/>
    <mergeCell ref="Q6:Q7"/>
    <mergeCell ref="A2:R4"/>
  </mergeCells>
  <phoneticPr fontId="15" type="noConversion"/>
  <printOptions horizontalCentered="1"/>
  <pageMargins left="0.23611111111111099" right="0.196527777777778" top="0.39305555555555599" bottom="0.62986111111111098" header="0.31458333333333299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2022-11-15T03:16:00Z</dcterms:created>
  <dcterms:modified xsi:type="dcterms:W3CDTF">2022-12-05T03:33:03Z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