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<sst xmlns="http://schemas.openxmlformats.org/spreadsheetml/2006/main" count="68" uniqueCount="59">
  <si>
    <t>附件6</t>
  </si>
  <si>
    <t>建宁县农业社会化服务补助资金分配表</t>
  </si>
  <si>
    <t xml:space="preserve">服务主体：建宁县溪口镇勤建农机专业合作社     服务地点所在村：枫元村      单位：亩、元          </t>
  </si>
  <si>
    <t>序
号</t>
  </si>
  <si>
    <t>服务
对象</t>
  </si>
  <si>
    <t>补助环节</t>
  </si>
  <si>
    <t>金额</t>
  </si>
  <si>
    <t>农户补助账号</t>
  </si>
  <si>
    <t>耕</t>
  </si>
  <si>
    <t>种</t>
  </si>
  <si>
    <t>防</t>
  </si>
  <si>
    <t>收</t>
  </si>
  <si>
    <t>全程</t>
  </si>
  <si>
    <t>合计</t>
  </si>
  <si>
    <t>农户</t>
  </si>
  <si>
    <t>服务主体</t>
  </si>
  <si>
    <t>面积</t>
  </si>
  <si>
    <t>标准</t>
  </si>
  <si>
    <t>朱小兰</t>
  </si>
  <si>
    <t>陈春娜</t>
  </si>
  <si>
    <t>张声华</t>
  </si>
  <si>
    <t>饶遇荣</t>
  </si>
  <si>
    <t>朱义奎</t>
  </si>
  <si>
    <t>朱由劻</t>
  </si>
  <si>
    <t>吕玉婷</t>
  </si>
  <si>
    <t>俞顺财</t>
  </si>
  <si>
    <t>张远进</t>
  </si>
  <si>
    <t>刘炳煌</t>
  </si>
  <si>
    <t>葛浩</t>
  </si>
  <si>
    <t>刘丽玲</t>
  </si>
  <si>
    <t>余裕祯</t>
  </si>
  <si>
    <t>余水柳</t>
  </si>
  <si>
    <t>陈杰</t>
  </si>
  <si>
    <t>戴佑进</t>
  </si>
  <si>
    <t>刘秀珍</t>
  </si>
  <si>
    <t>黄志富</t>
  </si>
  <si>
    <t>袁秀英</t>
  </si>
  <si>
    <t>黄强</t>
  </si>
  <si>
    <t>黄俊香</t>
  </si>
  <si>
    <t>余运新</t>
  </si>
  <si>
    <t>李琼</t>
  </si>
  <si>
    <t>胡世玉</t>
  </si>
  <si>
    <t>王在钦</t>
  </si>
  <si>
    <t>孙进党</t>
  </si>
  <si>
    <t>景建辉</t>
  </si>
  <si>
    <t>戴红英</t>
  </si>
  <si>
    <t>邱清香</t>
  </si>
  <si>
    <t>朱义乾</t>
  </si>
  <si>
    <t>朱由康</t>
  </si>
  <si>
    <t>陈国华</t>
  </si>
  <si>
    <t>沈清娟</t>
  </si>
  <si>
    <t>余水娥</t>
  </si>
  <si>
    <t>余水运</t>
  </si>
  <si>
    <t>刘斯权</t>
  </si>
  <si>
    <t>何逵福</t>
  </si>
  <si>
    <t>詹建平</t>
  </si>
  <si>
    <t>黄伟</t>
  </si>
  <si>
    <t>熊国平</t>
  </si>
  <si>
    <t>宁玲艳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</si>
</sst>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9"/>
  <sheetViews>
    <sheetView tabSelected="1" workbookViewId="0">
      <pane ySplit="6" topLeftCell="A7" activePane="bottomLeft" state="frozen"/>
      <selection/>
      <selection pane="bottomLeft" activeCell="P32" sqref="P7:P32"/>
    </sheetView>
  </sheetViews>
  <sheetFormatPr defaultColWidth="8.89166666666667" defaultRowHeight="13.5"/>
  <cols>
    <col min="1" max="1" width="6.66666666666667" customWidth="1"/>
    <col min="2" max="2" width="9" customWidth="1"/>
    <col min="3" max="3" width="7.33333333333333" customWidth="1"/>
    <col min="4" max="4" width="7.225" customWidth="1"/>
    <col min="5" max="6" width="8.89166666666667" customWidth="1"/>
    <col min="7" max="7" width="5.775" customWidth="1"/>
    <col min="8" max="8" width="6" customWidth="1"/>
    <col min="9" max="9" width="5.89166666666667" customWidth="1"/>
    <col min="10" max="10" width="6.33333333333333" customWidth="1"/>
    <col min="11" max="11" width="5.33333333333333" customWidth="1"/>
    <col min="12" max="12" width="6.33333333333333" customWidth="1"/>
    <col min="13" max="13" width="8.775" customWidth="1"/>
    <col min="14" max="14" width="8.89166666666667" customWidth="1"/>
    <col min="15" max="15" width="9.33333333333333" customWidth="1"/>
    <col min="16" max="16" width="26.1083333333333" customWidth="1"/>
  </cols>
  <sheetData>
    <row r="1" ht="26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1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4.25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spans="1:16">
      <c r="A4" s="5" t="s">
        <v>3</v>
      </c>
      <c r="B4" s="5" t="s">
        <v>4</v>
      </c>
      <c r="C4" s="6" t="s">
        <v>5</v>
      </c>
      <c r="D4" s="6"/>
      <c r="E4" s="6"/>
      <c r="F4" s="6"/>
      <c r="G4" s="6"/>
      <c r="H4" s="6"/>
      <c r="I4" s="6"/>
      <c r="J4" s="6"/>
      <c r="K4" s="6"/>
      <c r="L4" s="6"/>
      <c r="M4" s="6" t="s">
        <v>6</v>
      </c>
      <c r="N4" s="6"/>
      <c r="O4" s="6"/>
      <c r="P4" s="6" t="s">
        <v>7</v>
      </c>
    </row>
    <row r="5" ht="14.25" spans="1:16">
      <c r="A5" s="6"/>
      <c r="B5" s="6"/>
      <c r="C5" s="6" t="s">
        <v>8</v>
      </c>
      <c r="D5" s="6"/>
      <c r="E5" s="6" t="s">
        <v>9</v>
      </c>
      <c r="F5" s="6"/>
      <c r="G5" s="6" t="s">
        <v>10</v>
      </c>
      <c r="H5" s="6"/>
      <c r="I5" s="6" t="s">
        <v>11</v>
      </c>
      <c r="J5" s="6"/>
      <c r="K5" s="6" t="s">
        <v>12</v>
      </c>
      <c r="L5" s="6"/>
      <c r="M5" s="6" t="s">
        <v>13</v>
      </c>
      <c r="N5" s="6" t="s">
        <v>14</v>
      </c>
      <c r="O5" s="6" t="s">
        <v>15</v>
      </c>
      <c r="P5" s="6"/>
    </row>
    <row r="6" ht="14.25" spans="1:16">
      <c r="A6" s="6"/>
      <c r="B6" s="6"/>
      <c r="C6" s="6" t="s">
        <v>16</v>
      </c>
      <c r="D6" s="6" t="s">
        <v>17</v>
      </c>
      <c r="E6" s="6" t="s">
        <v>16</v>
      </c>
      <c r="F6" s="6" t="s">
        <v>17</v>
      </c>
      <c r="G6" s="6" t="s">
        <v>16</v>
      </c>
      <c r="H6" s="6" t="s">
        <v>17</v>
      </c>
      <c r="I6" s="6" t="s">
        <v>16</v>
      </c>
      <c r="J6" s="6" t="s">
        <v>17</v>
      </c>
      <c r="K6" s="6" t="s">
        <v>16</v>
      </c>
      <c r="L6" s="6" t="s">
        <v>17</v>
      </c>
      <c r="M6" s="6"/>
      <c r="N6" s="6"/>
      <c r="O6" s="6"/>
      <c r="P6" s="6"/>
    </row>
    <row r="7" ht="14.25" spans="1:16">
      <c r="A7" s="6">
        <v>1</v>
      </c>
      <c r="B7" s="7" t="s">
        <v>18</v>
      </c>
      <c r="C7" s="7"/>
      <c r="D7" s="7"/>
      <c r="E7" s="7"/>
      <c r="F7" s="7"/>
      <c r="G7" s="7">
        <v>200</v>
      </c>
      <c r="H7" s="7">
        <v>5</v>
      </c>
      <c r="I7" s="7">
        <v>50</v>
      </c>
      <c r="J7" s="7">
        <v>15</v>
      </c>
      <c r="K7" s="7"/>
      <c r="L7" s="7"/>
      <c r="M7" s="6">
        <f t="shared" ref="M7:M18" si="0">SUM(G7*H7+I7*J7)</f>
        <v>1750</v>
      </c>
      <c r="N7" s="7">
        <f t="shared" ref="N7:N18" si="1">M7*0.6</f>
        <v>1050</v>
      </c>
      <c r="O7" s="7">
        <f t="shared" ref="O7:O18" si="2">M7*0.4</f>
        <v>700</v>
      </c>
      <c r="P7" s="9"/>
    </row>
    <row r="8" ht="16" customHeight="1" spans="1:16">
      <c r="A8" s="6">
        <v>2</v>
      </c>
      <c r="B8" s="6" t="s">
        <v>19</v>
      </c>
      <c r="C8" s="6"/>
      <c r="D8" s="6"/>
      <c r="E8" s="6"/>
      <c r="F8" s="6"/>
      <c r="G8" s="6"/>
      <c r="H8" s="6"/>
      <c r="I8" s="6">
        <v>50</v>
      </c>
      <c r="J8" s="6">
        <v>15</v>
      </c>
      <c r="K8" s="6"/>
      <c r="L8" s="6"/>
      <c r="M8" s="6">
        <f t="shared" si="0"/>
        <v>750</v>
      </c>
      <c r="N8" s="6">
        <f t="shared" si="1"/>
        <v>450</v>
      </c>
      <c r="O8" s="6">
        <f t="shared" si="2"/>
        <v>300</v>
      </c>
      <c r="P8" s="8"/>
    </row>
    <row r="9" ht="16" customHeight="1" spans="1:16">
      <c r="A9" s="6">
        <v>3</v>
      </c>
      <c r="B9" s="6" t="s">
        <v>20</v>
      </c>
      <c r="C9" s="6"/>
      <c r="D9" s="6"/>
      <c r="E9" s="6"/>
      <c r="F9" s="6"/>
      <c r="G9" s="6"/>
      <c r="H9" s="6"/>
      <c r="I9" s="6">
        <v>50</v>
      </c>
      <c r="J9" s="6">
        <v>15</v>
      </c>
      <c r="K9" s="6"/>
      <c r="L9" s="6"/>
      <c r="M9" s="6">
        <f t="shared" si="0"/>
        <v>750</v>
      </c>
      <c r="N9" s="6">
        <f t="shared" si="1"/>
        <v>450</v>
      </c>
      <c r="O9" s="6">
        <f t="shared" si="2"/>
        <v>300</v>
      </c>
      <c r="P9" s="8"/>
    </row>
    <row r="10" ht="14.25" spans="1:16">
      <c r="A10" s="6">
        <v>4</v>
      </c>
      <c r="B10" s="6" t="s">
        <v>21</v>
      </c>
      <c r="C10" s="6"/>
      <c r="D10" s="6"/>
      <c r="E10" s="6"/>
      <c r="F10" s="6"/>
      <c r="G10" s="6"/>
      <c r="H10" s="6"/>
      <c r="I10" s="6">
        <v>50</v>
      </c>
      <c r="J10" s="6">
        <v>15</v>
      </c>
      <c r="K10" s="6"/>
      <c r="L10" s="6"/>
      <c r="M10" s="6">
        <f t="shared" si="0"/>
        <v>750</v>
      </c>
      <c r="N10" s="6">
        <f t="shared" si="1"/>
        <v>450</v>
      </c>
      <c r="O10" s="6">
        <f t="shared" si="2"/>
        <v>300</v>
      </c>
      <c r="P10" s="10"/>
    </row>
    <row r="11" ht="14.25" spans="1:16">
      <c r="A11" s="6">
        <v>5</v>
      </c>
      <c r="B11" s="7" t="s">
        <v>22</v>
      </c>
      <c r="C11" s="7"/>
      <c r="D11" s="7"/>
      <c r="E11" s="7"/>
      <c r="F11" s="7"/>
      <c r="G11" s="7">
        <v>200</v>
      </c>
      <c r="H11" s="7">
        <v>5</v>
      </c>
      <c r="I11" s="7">
        <v>50</v>
      </c>
      <c r="J11" s="7">
        <v>15</v>
      </c>
      <c r="K11" s="7"/>
      <c r="L11" s="7"/>
      <c r="M11" s="6">
        <f t="shared" si="0"/>
        <v>1750</v>
      </c>
      <c r="N11" s="7">
        <f t="shared" si="1"/>
        <v>1050</v>
      </c>
      <c r="O11" s="7">
        <f t="shared" si="2"/>
        <v>700</v>
      </c>
      <c r="P11" s="9"/>
    </row>
    <row r="12" ht="14.25" spans="1:16">
      <c r="A12" s="6">
        <v>6</v>
      </c>
      <c r="B12" s="7" t="s">
        <v>23</v>
      </c>
      <c r="C12" s="7"/>
      <c r="D12" s="7"/>
      <c r="E12" s="7"/>
      <c r="F12" s="7"/>
      <c r="G12" s="7">
        <v>200</v>
      </c>
      <c r="H12" s="7">
        <v>5</v>
      </c>
      <c r="I12" s="7">
        <v>50</v>
      </c>
      <c r="J12" s="7">
        <v>15</v>
      </c>
      <c r="K12" s="7"/>
      <c r="L12" s="7"/>
      <c r="M12" s="6">
        <f t="shared" si="0"/>
        <v>1750</v>
      </c>
      <c r="N12" s="7">
        <f t="shared" si="1"/>
        <v>1050</v>
      </c>
      <c r="O12" s="7">
        <f t="shared" si="2"/>
        <v>700</v>
      </c>
      <c r="P12" s="9"/>
    </row>
    <row r="13" ht="14.25" spans="1:16">
      <c r="A13" s="6">
        <v>7</v>
      </c>
      <c r="B13" s="7" t="s">
        <v>24</v>
      </c>
      <c r="C13" s="7"/>
      <c r="D13" s="7"/>
      <c r="E13" s="7"/>
      <c r="F13" s="7"/>
      <c r="G13" s="7">
        <v>200</v>
      </c>
      <c r="H13" s="7">
        <v>5</v>
      </c>
      <c r="I13" s="7">
        <v>50</v>
      </c>
      <c r="J13" s="7">
        <v>15</v>
      </c>
      <c r="K13" s="7"/>
      <c r="L13" s="7"/>
      <c r="M13" s="6">
        <f t="shared" si="0"/>
        <v>1750</v>
      </c>
      <c r="N13" s="7">
        <f t="shared" si="1"/>
        <v>1050</v>
      </c>
      <c r="O13" s="7">
        <f t="shared" si="2"/>
        <v>700</v>
      </c>
      <c r="P13" s="9"/>
    </row>
    <row r="14" ht="14.25" spans="1:16">
      <c r="A14" s="6">
        <v>8</v>
      </c>
      <c r="B14" s="6" t="s">
        <v>25</v>
      </c>
      <c r="C14" s="6"/>
      <c r="D14" s="6"/>
      <c r="E14" s="6"/>
      <c r="F14" s="6"/>
      <c r="G14" s="7">
        <v>178</v>
      </c>
      <c r="H14" s="7">
        <v>5</v>
      </c>
      <c r="I14" s="7">
        <v>50</v>
      </c>
      <c r="J14" s="7">
        <v>15</v>
      </c>
      <c r="K14" s="6"/>
      <c r="L14" s="6"/>
      <c r="M14" s="6">
        <f t="shared" si="0"/>
        <v>1640</v>
      </c>
      <c r="N14" s="6">
        <f t="shared" si="1"/>
        <v>984</v>
      </c>
      <c r="O14" s="6">
        <f t="shared" si="2"/>
        <v>656</v>
      </c>
      <c r="P14" s="8"/>
    </row>
    <row r="15" ht="14.25" spans="1:16">
      <c r="A15" s="6">
        <v>9</v>
      </c>
      <c r="B15" s="7" t="s">
        <v>26</v>
      </c>
      <c r="C15" s="7"/>
      <c r="D15" s="7"/>
      <c r="E15" s="7"/>
      <c r="F15" s="7"/>
      <c r="G15" s="7">
        <v>200</v>
      </c>
      <c r="H15" s="7">
        <v>5</v>
      </c>
      <c r="I15" s="7">
        <v>50</v>
      </c>
      <c r="J15" s="7">
        <v>15</v>
      </c>
      <c r="K15" s="7"/>
      <c r="L15" s="7"/>
      <c r="M15" s="6">
        <f t="shared" si="0"/>
        <v>1750</v>
      </c>
      <c r="N15" s="7">
        <f t="shared" si="1"/>
        <v>1050</v>
      </c>
      <c r="O15" s="7">
        <f t="shared" si="2"/>
        <v>700</v>
      </c>
      <c r="P15" s="9"/>
    </row>
    <row r="16" ht="14.25" spans="1:16">
      <c r="A16" s="6">
        <v>10</v>
      </c>
      <c r="B16" s="7" t="s">
        <v>27</v>
      </c>
      <c r="C16" s="7"/>
      <c r="D16" s="7"/>
      <c r="E16" s="7"/>
      <c r="F16" s="7"/>
      <c r="G16" s="7">
        <v>200</v>
      </c>
      <c r="H16" s="7">
        <v>5</v>
      </c>
      <c r="I16" s="7">
        <v>50</v>
      </c>
      <c r="J16" s="7">
        <v>15</v>
      </c>
      <c r="K16" s="7"/>
      <c r="L16" s="7"/>
      <c r="M16" s="6">
        <f t="shared" si="0"/>
        <v>1750</v>
      </c>
      <c r="N16" s="7">
        <f t="shared" si="1"/>
        <v>1050</v>
      </c>
      <c r="O16" s="7">
        <f t="shared" si="2"/>
        <v>700</v>
      </c>
      <c r="P16" s="9"/>
    </row>
    <row r="17" ht="14.25" spans="1:16">
      <c r="A17" s="6">
        <v>11</v>
      </c>
      <c r="B17" s="7" t="s">
        <v>28</v>
      </c>
      <c r="C17" s="7"/>
      <c r="D17" s="7"/>
      <c r="E17" s="7"/>
      <c r="F17" s="7"/>
      <c r="G17" s="7">
        <v>200</v>
      </c>
      <c r="H17" s="7">
        <v>5</v>
      </c>
      <c r="I17" s="7">
        <v>50</v>
      </c>
      <c r="J17" s="7">
        <v>15</v>
      </c>
      <c r="K17" s="7"/>
      <c r="L17" s="7"/>
      <c r="M17" s="6">
        <f t="shared" si="0"/>
        <v>1750</v>
      </c>
      <c r="N17" s="7">
        <f t="shared" si="1"/>
        <v>1050</v>
      </c>
      <c r="O17" s="7">
        <f t="shared" si="2"/>
        <v>700</v>
      </c>
      <c r="P17" s="9"/>
    </row>
    <row r="18" ht="14.25" spans="1:16">
      <c r="A18" s="6">
        <v>12</v>
      </c>
      <c r="B18" s="7" t="s">
        <v>29</v>
      </c>
      <c r="C18" s="7"/>
      <c r="D18" s="7"/>
      <c r="E18" s="7"/>
      <c r="F18" s="7"/>
      <c r="G18" s="7">
        <v>103</v>
      </c>
      <c r="H18" s="7">
        <v>5</v>
      </c>
      <c r="I18" s="7">
        <v>26</v>
      </c>
      <c r="J18" s="7">
        <v>15</v>
      </c>
      <c r="K18" s="7"/>
      <c r="L18" s="7"/>
      <c r="M18" s="6">
        <f t="shared" si="0"/>
        <v>905</v>
      </c>
      <c r="N18" s="7">
        <f t="shared" si="1"/>
        <v>543</v>
      </c>
      <c r="O18" s="7">
        <f t="shared" si="2"/>
        <v>362</v>
      </c>
      <c r="P18" s="9"/>
    </row>
    <row r="19" s="1" customFormat="1" ht="18" customHeight="1" spans="1:16">
      <c r="A19" s="6">
        <v>13</v>
      </c>
      <c r="B19" s="7" t="s">
        <v>30</v>
      </c>
      <c r="C19" s="7"/>
      <c r="D19" s="7"/>
      <c r="E19" s="7"/>
      <c r="F19" s="7"/>
      <c r="G19" s="7">
        <v>200</v>
      </c>
      <c r="H19" s="7">
        <v>5</v>
      </c>
      <c r="I19" s="7">
        <v>50</v>
      </c>
      <c r="J19" s="7">
        <v>15</v>
      </c>
      <c r="K19" s="7"/>
      <c r="L19" s="7"/>
      <c r="M19" s="6">
        <f t="shared" ref="M19:M44" si="3">SUM(G19*H19+I19*J19)</f>
        <v>1750</v>
      </c>
      <c r="N19" s="7">
        <f t="shared" ref="N19:N44" si="4">M19*0.6</f>
        <v>1050</v>
      </c>
      <c r="O19" s="7">
        <f t="shared" ref="O19:O44" si="5">M19*0.4</f>
        <v>700</v>
      </c>
      <c r="P19" s="9"/>
    </row>
    <row r="20" ht="14.25" spans="1:16">
      <c r="A20" s="6">
        <v>14</v>
      </c>
      <c r="B20" s="7" t="s">
        <v>31</v>
      </c>
      <c r="C20" s="7"/>
      <c r="D20" s="7"/>
      <c r="E20" s="7"/>
      <c r="F20" s="7"/>
      <c r="G20" s="7">
        <v>200</v>
      </c>
      <c r="H20" s="7">
        <v>5</v>
      </c>
      <c r="I20" s="7">
        <v>50</v>
      </c>
      <c r="J20" s="7">
        <v>15</v>
      </c>
      <c r="K20" s="7"/>
      <c r="L20" s="7"/>
      <c r="M20" s="6">
        <f t="shared" si="3"/>
        <v>1750</v>
      </c>
      <c r="N20" s="7">
        <f t="shared" si="4"/>
        <v>1050</v>
      </c>
      <c r="O20" s="7">
        <f t="shared" si="5"/>
        <v>700</v>
      </c>
      <c r="P20" s="9"/>
    </row>
    <row r="21" ht="14.25" spans="1:16">
      <c r="A21" s="6">
        <v>15</v>
      </c>
      <c r="B21" s="7" t="s">
        <v>32</v>
      </c>
      <c r="C21" s="7"/>
      <c r="D21" s="7"/>
      <c r="E21" s="7"/>
      <c r="F21" s="7"/>
      <c r="G21" s="7">
        <v>192</v>
      </c>
      <c r="H21" s="7">
        <v>5</v>
      </c>
      <c r="I21" s="7">
        <v>48</v>
      </c>
      <c r="J21" s="7">
        <v>15</v>
      </c>
      <c r="K21" s="7"/>
      <c r="L21" s="7"/>
      <c r="M21" s="6">
        <f t="shared" si="3"/>
        <v>1680</v>
      </c>
      <c r="N21" s="7">
        <f t="shared" si="4"/>
        <v>1008</v>
      </c>
      <c r="O21" s="7">
        <f t="shared" si="5"/>
        <v>672</v>
      </c>
      <c r="P21" s="9"/>
    </row>
    <row r="22" ht="14.25" spans="1:16">
      <c r="A22" s="6">
        <v>16</v>
      </c>
      <c r="B22" s="7" t="s">
        <v>33</v>
      </c>
      <c r="C22" s="7"/>
      <c r="D22" s="7"/>
      <c r="E22" s="7"/>
      <c r="F22" s="7"/>
      <c r="G22" s="7">
        <v>200</v>
      </c>
      <c r="H22" s="7">
        <v>5</v>
      </c>
      <c r="I22" s="7">
        <v>50</v>
      </c>
      <c r="J22" s="7">
        <v>15</v>
      </c>
      <c r="K22" s="7"/>
      <c r="L22" s="7"/>
      <c r="M22" s="6">
        <f t="shared" si="3"/>
        <v>1750</v>
      </c>
      <c r="N22" s="7">
        <f t="shared" si="4"/>
        <v>1050</v>
      </c>
      <c r="O22" s="7">
        <f t="shared" si="5"/>
        <v>700</v>
      </c>
      <c r="P22" s="11"/>
    </row>
    <row r="23" ht="14.25" spans="1:16">
      <c r="A23" s="6">
        <v>17</v>
      </c>
      <c r="B23" s="7" t="s">
        <v>34</v>
      </c>
      <c r="C23" s="7"/>
      <c r="D23" s="7"/>
      <c r="E23" s="7"/>
      <c r="F23" s="7"/>
      <c r="G23" s="7">
        <v>200</v>
      </c>
      <c r="H23" s="7">
        <v>5</v>
      </c>
      <c r="I23" s="7">
        <v>50</v>
      </c>
      <c r="J23" s="7">
        <v>15</v>
      </c>
      <c r="K23" s="7"/>
      <c r="L23" s="7"/>
      <c r="M23" s="6">
        <f t="shared" si="3"/>
        <v>1750</v>
      </c>
      <c r="N23" s="7">
        <f t="shared" si="4"/>
        <v>1050</v>
      </c>
      <c r="O23" s="7">
        <f t="shared" si="5"/>
        <v>700</v>
      </c>
      <c r="P23" s="9"/>
    </row>
    <row r="24" s="1" customFormat="1" ht="18" customHeight="1" spans="1:16">
      <c r="A24" s="6">
        <v>18</v>
      </c>
      <c r="B24" s="7" t="s">
        <v>35</v>
      </c>
      <c r="C24" s="7"/>
      <c r="D24" s="7"/>
      <c r="E24" s="7"/>
      <c r="F24" s="7"/>
      <c r="G24" s="7">
        <v>188</v>
      </c>
      <c r="H24" s="7">
        <v>5</v>
      </c>
      <c r="I24" s="7">
        <v>47</v>
      </c>
      <c r="J24" s="7">
        <v>15</v>
      </c>
      <c r="K24" s="7"/>
      <c r="L24" s="7"/>
      <c r="M24" s="6">
        <f t="shared" si="3"/>
        <v>1645</v>
      </c>
      <c r="N24" s="7">
        <f t="shared" si="4"/>
        <v>987</v>
      </c>
      <c r="O24" s="7">
        <f t="shared" si="5"/>
        <v>658</v>
      </c>
      <c r="P24" s="11"/>
    </row>
    <row r="25" s="1" customFormat="1" ht="18" customHeight="1" spans="1:16">
      <c r="A25" s="6">
        <v>19</v>
      </c>
      <c r="B25" s="7" t="s">
        <v>36</v>
      </c>
      <c r="C25" s="7"/>
      <c r="D25" s="7"/>
      <c r="E25" s="7"/>
      <c r="F25" s="7"/>
      <c r="G25" s="7">
        <v>154</v>
      </c>
      <c r="H25" s="7">
        <v>5</v>
      </c>
      <c r="I25" s="7">
        <v>38.5</v>
      </c>
      <c r="J25" s="7">
        <v>15</v>
      </c>
      <c r="K25" s="7"/>
      <c r="L25" s="7"/>
      <c r="M25" s="6">
        <f t="shared" si="3"/>
        <v>1347.5</v>
      </c>
      <c r="N25" s="7">
        <f t="shared" si="4"/>
        <v>808.5</v>
      </c>
      <c r="O25" s="7">
        <f t="shared" si="5"/>
        <v>539</v>
      </c>
      <c r="P25" s="9"/>
    </row>
    <row r="26" ht="14.25" spans="1:16">
      <c r="A26" s="6">
        <v>20</v>
      </c>
      <c r="B26" s="7" t="s">
        <v>37</v>
      </c>
      <c r="C26" s="7"/>
      <c r="D26" s="7"/>
      <c r="E26" s="7"/>
      <c r="F26" s="7"/>
      <c r="G26" s="7">
        <v>200</v>
      </c>
      <c r="H26" s="7">
        <v>5</v>
      </c>
      <c r="I26" s="7">
        <v>50</v>
      </c>
      <c r="J26" s="7">
        <v>15</v>
      </c>
      <c r="K26" s="7"/>
      <c r="L26" s="7"/>
      <c r="M26" s="6">
        <f t="shared" si="3"/>
        <v>1750</v>
      </c>
      <c r="N26" s="7">
        <f t="shared" si="4"/>
        <v>1050</v>
      </c>
      <c r="O26" s="7">
        <f t="shared" si="5"/>
        <v>700</v>
      </c>
      <c r="P26" s="9"/>
    </row>
    <row r="27" s="1" customFormat="1" ht="18" customHeight="1" spans="1:16">
      <c r="A27" s="6">
        <v>21</v>
      </c>
      <c r="B27" s="7" t="s">
        <v>38</v>
      </c>
      <c r="C27" s="7"/>
      <c r="D27" s="7"/>
      <c r="E27" s="7"/>
      <c r="F27" s="7"/>
      <c r="G27" s="7">
        <v>142</v>
      </c>
      <c r="H27" s="7">
        <v>5</v>
      </c>
      <c r="I27" s="7">
        <v>36</v>
      </c>
      <c r="J27" s="7">
        <v>15</v>
      </c>
      <c r="K27" s="7"/>
      <c r="L27" s="7"/>
      <c r="M27" s="6">
        <f t="shared" si="3"/>
        <v>1250</v>
      </c>
      <c r="N27" s="7">
        <f t="shared" si="4"/>
        <v>750</v>
      </c>
      <c r="O27" s="7">
        <f t="shared" si="5"/>
        <v>500</v>
      </c>
      <c r="P27" s="9"/>
    </row>
    <row r="28" s="1" customFormat="1" ht="18" customHeight="1" spans="1:16">
      <c r="A28" s="6">
        <v>22</v>
      </c>
      <c r="B28" s="7" t="s">
        <v>39</v>
      </c>
      <c r="C28" s="7"/>
      <c r="D28" s="7"/>
      <c r="E28" s="7"/>
      <c r="F28" s="7"/>
      <c r="G28" s="7">
        <v>124</v>
      </c>
      <c r="H28" s="7">
        <v>5</v>
      </c>
      <c r="I28" s="7">
        <v>41</v>
      </c>
      <c r="J28" s="7">
        <v>15</v>
      </c>
      <c r="K28" s="7"/>
      <c r="L28" s="7"/>
      <c r="M28" s="6">
        <f t="shared" ref="M28:M47" si="6">SUM(G28*H28+I28*J28)</f>
        <v>1235</v>
      </c>
      <c r="N28" s="7">
        <f t="shared" ref="N28:N47" si="7">M28*0.6</f>
        <v>741</v>
      </c>
      <c r="O28" s="7">
        <f t="shared" ref="O28:O47" si="8">M28*0.4</f>
        <v>494</v>
      </c>
      <c r="P28" s="9"/>
    </row>
    <row r="29" ht="14.25" spans="1:16">
      <c r="A29" s="6">
        <v>23</v>
      </c>
      <c r="B29" s="7" t="s">
        <v>40</v>
      </c>
      <c r="C29" s="7"/>
      <c r="D29" s="7"/>
      <c r="E29" s="7"/>
      <c r="F29" s="7"/>
      <c r="G29" s="7">
        <v>200</v>
      </c>
      <c r="H29" s="7">
        <v>5</v>
      </c>
      <c r="I29" s="7">
        <v>50</v>
      </c>
      <c r="J29" s="7">
        <v>15</v>
      </c>
      <c r="K29" s="7"/>
      <c r="L29" s="7"/>
      <c r="M29" s="6">
        <f t="shared" si="6"/>
        <v>1750</v>
      </c>
      <c r="N29" s="7">
        <f t="shared" si="7"/>
        <v>1050</v>
      </c>
      <c r="O29" s="7">
        <f t="shared" si="8"/>
        <v>700</v>
      </c>
      <c r="P29" s="9"/>
    </row>
    <row r="30" s="1" customFormat="1" ht="16" customHeight="1" spans="1:16">
      <c r="A30" s="6">
        <v>24</v>
      </c>
      <c r="B30" s="7" t="s">
        <v>41</v>
      </c>
      <c r="C30" s="7"/>
      <c r="D30" s="7"/>
      <c r="E30" s="7"/>
      <c r="F30" s="7"/>
      <c r="G30" s="7">
        <v>200</v>
      </c>
      <c r="H30" s="7">
        <v>5</v>
      </c>
      <c r="I30" s="7">
        <v>50</v>
      </c>
      <c r="J30" s="7">
        <v>15</v>
      </c>
      <c r="K30" s="7"/>
      <c r="L30" s="7"/>
      <c r="M30" s="6">
        <f t="shared" si="6"/>
        <v>1750</v>
      </c>
      <c r="N30" s="7">
        <f t="shared" si="7"/>
        <v>1050</v>
      </c>
      <c r="O30" s="7">
        <f t="shared" si="8"/>
        <v>700</v>
      </c>
      <c r="P30" s="9"/>
    </row>
    <row r="31" customFormat="1" ht="14.25" spans="1:16">
      <c r="A31" s="6">
        <v>25</v>
      </c>
      <c r="B31" s="7" t="s">
        <v>42</v>
      </c>
      <c r="C31" s="7"/>
      <c r="D31" s="7"/>
      <c r="E31" s="7"/>
      <c r="F31" s="7"/>
      <c r="G31" s="7">
        <v>76</v>
      </c>
      <c r="H31" s="7">
        <v>5</v>
      </c>
      <c r="I31" s="7">
        <v>19</v>
      </c>
      <c r="J31" s="7">
        <v>15</v>
      </c>
      <c r="K31" s="7"/>
      <c r="L31" s="7"/>
      <c r="M31" s="6">
        <f t="shared" si="6"/>
        <v>665</v>
      </c>
      <c r="N31" s="7">
        <f t="shared" si="7"/>
        <v>399</v>
      </c>
      <c r="O31" s="7">
        <f t="shared" si="8"/>
        <v>266</v>
      </c>
      <c r="P31" s="9"/>
    </row>
    <row r="32" s="1" customFormat="1" ht="14.25" spans="1:16">
      <c r="A32" s="6">
        <v>26</v>
      </c>
      <c r="B32" s="7" t="s">
        <v>43</v>
      </c>
      <c r="C32" s="7"/>
      <c r="D32" s="7"/>
      <c r="E32" s="7"/>
      <c r="F32" s="7"/>
      <c r="G32" s="7">
        <v>200</v>
      </c>
      <c r="H32" s="7">
        <v>5</v>
      </c>
      <c r="I32" s="7">
        <v>50</v>
      </c>
      <c r="J32" s="7">
        <v>15</v>
      </c>
      <c r="K32" s="7"/>
      <c r="L32" s="7"/>
      <c r="M32" s="6">
        <f t="shared" si="6"/>
        <v>1750</v>
      </c>
      <c r="N32" s="7">
        <f t="shared" si="7"/>
        <v>1050</v>
      </c>
      <c r="O32" s="7">
        <f t="shared" si="8"/>
        <v>700</v>
      </c>
      <c r="P32" s="9"/>
    </row>
    <row r="33" ht="14.25" spans="1:16">
      <c r="A33" s="6">
        <v>27</v>
      </c>
      <c r="B33" s="6" t="s">
        <v>44</v>
      </c>
      <c r="C33" s="6"/>
      <c r="D33" s="6"/>
      <c r="E33" s="6"/>
      <c r="F33" s="6"/>
      <c r="G33" s="7">
        <v>64</v>
      </c>
      <c r="H33" s="7">
        <v>5</v>
      </c>
      <c r="I33" s="7">
        <v>16</v>
      </c>
      <c r="J33" s="7">
        <v>15</v>
      </c>
      <c r="K33" s="6"/>
      <c r="L33" s="6"/>
      <c r="M33" s="6">
        <f t="shared" si="6"/>
        <v>560</v>
      </c>
      <c r="N33" s="6">
        <f t="shared" si="7"/>
        <v>336</v>
      </c>
      <c r="O33" s="6">
        <f t="shared" si="8"/>
        <v>224</v>
      </c>
      <c r="P33" s="8"/>
    </row>
    <row r="34" ht="14.25" spans="1:16">
      <c r="A34" s="6">
        <v>28</v>
      </c>
      <c r="B34" s="7" t="s">
        <v>45</v>
      </c>
      <c r="C34" s="7"/>
      <c r="D34" s="7"/>
      <c r="E34" s="7"/>
      <c r="F34" s="7"/>
      <c r="G34" s="7">
        <v>200</v>
      </c>
      <c r="H34" s="7">
        <v>5</v>
      </c>
      <c r="I34" s="7">
        <v>50</v>
      </c>
      <c r="J34" s="7">
        <v>15</v>
      </c>
      <c r="K34" s="7"/>
      <c r="L34" s="7"/>
      <c r="M34" s="6">
        <f t="shared" si="6"/>
        <v>1750</v>
      </c>
      <c r="N34" s="7">
        <f t="shared" si="7"/>
        <v>1050</v>
      </c>
      <c r="O34" s="7">
        <f t="shared" si="8"/>
        <v>700</v>
      </c>
      <c r="P34" s="11"/>
    </row>
    <row r="35" ht="14.25" spans="1:16">
      <c r="A35" s="6">
        <v>29</v>
      </c>
      <c r="B35" s="7" t="s">
        <v>46</v>
      </c>
      <c r="C35" s="7"/>
      <c r="D35" s="7"/>
      <c r="E35" s="7"/>
      <c r="F35" s="7"/>
      <c r="G35" s="7">
        <v>200</v>
      </c>
      <c r="H35" s="7">
        <v>5</v>
      </c>
      <c r="I35" s="7">
        <v>50</v>
      </c>
      <c r="J35" s="7">
        <v>15</v>
      </c>
      <c r="K35" s="7"/>
      <c r="L35" s="7"/>
      <c r="M35" s="6">
        <f t="shared" si="6"/>
        <v>1750</v>
      </c>
      <c r="N35" s="7">
        <f t="shared" si="7"/>
        <v>1050</v>
      </c>
      <c r="O35" s="7">
        <f t="shared" si="8"/>
        <v>700</v>
      </c>
      <c r="P35" s="11"/>
    </row>
    <row r="36" ht="14.25" spans="1:16">
      <c r="A36" s="6">
        <v>30</v>
      </c>
      <c r="B36" s="6" t="s">
        <v>47</v>
      </c>
      <c r="C36" s="6"/>
      <c r="D36" s="6"/>
      <c r="E36" s="6"/>
      <c r="F36" s="6"/>
      <c r="G36" s="6"/>
      <c r="H36" s="6"/>
      <c r="I36" s="6">
        <v>50</v>
      </c>
      <c r="J36" s="6">
        <v>15</v>
      </c>
      <c r="K36" s="6"/>
      <c r="L36" s="6"/>
      <c r="M36" s="6">
        <f t="shared" si="6"/>
        <v>750</v>
      </c>
      <c r="N36" s="6">
        <f t="shared" si="7"/>
        <v>450</v>
      </c>
      <c r="O36" s="6">
        <f t="shared" si="8"/>
        <v>300</v>
      </c>
      <c r="P36" s="8"/>
    </row>
    <row r="37" ht="14.25" spans="1:16">
      <c r="A37" s="6">
        <v>31</v>
      </c>
      <c r="B37" s="6" t="s">
        <v>48</v>
      </c>
      <c r="C37" s="6"/>
      <c r="D37" s="6"/>
      <c r="E37" s="6"/>
      <c r="F37" s="6"/>
      <c r="G37" s="6"/>
      <c r="H37" s="6"/>
      <c r="I37" s="6">
        <v>50</v>
      </c>
      <c r="J37" s="6">
        <v>15</v>
      </c>
      <c r="K37" s="6"/>
      <c r="L37" s="6"/>
      <c r="M37" s="6">
        <f t="shared" si="6"/>
        <v>750</v>
      </c>
      <c r="N37" s="6">
        <f t="shared" si="7"/>
        <v>450</v>
      </c>
      <c r="O37" s="6">
        <f t="shared" si="8"/>
        <v>300</v>
      </c>
      <c r="P37" s="8"/>
    </row>
    <row r="38" ht="14.25" spans="1:16">
      <c r="A38" s="6">
        <v>32</v>
      </c>
      <c r="B38" s="6" t="s">
        <v>49</v>
      </c>
      <c r="C38" s="6"/>
      <c r="D38" s="6"/>
      <c r="E38" s="6"/>
      <c r="F38" s="6"/>
      <c r="G38" s="7">
        <v>200</v>
      </c>
      <c r="H38" s="7">
        <v>5</v>
      </c>
      <c r="I38" s="7">
        <v>50</v>
      </c>
      <c r="J38" s="7">
        <v>15</v>
      </c>
      <c r="K38" s="6"/>
      <c r="L38" s="6"/>
      <c r="M38" s="6">
        <f t="shared" si="6"/>
        <v>1750</v>
      </c>
      <c r="N38" s="6">
        <f t="shared" si="7"/>
        <v>1050</v>
      </c>
      <c r="O38" s="6">
        <f t="shared" si="8"/>
        <v>700</v>
      </c>
      <c r="P38" s="8"/>
    </row>
    <row r="39" ht="14.25" spans="1:16">
      <c r="A39" s="6">
        <v>33</v>
      </c>
      <c r="B39" s="6" t="s">
        <v>50</v>
      </c>
      <c r="C39" s="6"/>
      <c r="D39" s="6"/>
      <c r="E39" s="6"/>
      <c r="F39" s="6"/>
      <c r="G39" s="6"/>
      <c r="H39" s="6"/>
      <c r="I39" s="6">
        <v>50</v>
      </c>
      <c r="J39" s="6">
        <v>15</v>
      </c>
      <c r="K39" s="6"/>
      <c r="L39" s="6"/>
      <c r="M39" s="6">
        <f t="shared" si="6"/>
        <v>750</v>
      </c>
      <c r="N39" s="6">
        <f t="shared" si="7"/>
        <v>450</v>
      </c>
      <c r="O39" s="6">
        <f t="shared" si="8"/>
        <v>300</v>
      </c>
      <c r="P39" s="10"/>
    </row>
    <row r="40" ht="16" customHeight="1" spans="1:16">
      <c r="A40" s="6">
        <v>34</v>
      </c>
      <c r="B40" s="7" t="s">
        <v>51</v>
      </c>
      <c r="C40" s="7"/>
      <c r="D40" s="7"/>
      <c r="E40" s="7"/>
      <c r="F40" s="7"/>
      <c r="G40" s="7">
        <v>184</v>
      </c>
      <c r="H40" s="7">
        <v>5</v>
      </c>
      <c r="I40" s="7">
        <v>45</v>
      </c>
      <c r="J40" s="7">
        <v>15</v>
      </c>
      <c r="K40" s="7"/>
      <c r="L40" s="7"/>
      <c r="M40" s="6">
        <f t="shared" si="6"/>
        <v>1595</v>
      </c>
      <c r="N40" s="7">
        <f t="shared" si="7"/>
        <v>957</v>
      </c>
      <c r="O40" s="7">
        <f t="shared" si="8"/>
        <v>638</v>
      </c>
      <c r="P40" s="9"/>
    </row>
    <row r="41" s="1" customFormat="1" ht="14.25" spans="1:16">
      <c r="A41" s="6">
        <v>35</v>
      </c>
      <c r="B41" s="7" t="s">
        <v>52</v>
      </c>
      <c r="C41" s="7"/>
      <c r="D41" s="7"/>
      <c r="E41" s="7"/>
      <c r="F41" s="7"/>
      <c r="G41" s="7">
        <v>200</v>
      </c>
      <c r="H41" s="7">
        <v>5</v>
      </c>
      <c r="I41" s="7">
        <v>50</v>
      </c>
      <c r="J41" s="7">
        <v>15</v>
      </c>
      <c r="K41" s="7"/>
      <c r="L41" s="7"/>
      <c r="M41" s="6">
        <f t="shared" si="6"/>
        <v>1750</v>
      </c>
      <c r="N41" s="7">
        <f t="shared" si="7"/>
        <v>1050</v>
      </c>
      <c r="O41" s="7">
        <f t="shared" si="8"/>
        <v>700</v>
      </c>
      <c r="P41" s="9"/>
    </row>
    <row r="42" s="1" customFormat="1" ht="14.25" spans="1:16">
      <c r="A42" s="6">
        <v>36</v>
      </c>
      <c r="B42" s="7" t="s">
        <v>53</v>
      </c>
      <c r="C42" s="7"/>
      <c r="D42" s="7"/>
      <c r="E42" s="7"/>
      <c r="F42" s="7"/>
      <c r="G42" s="7">
        <v>200</v>
      </c>
      <c r="H42" s="7">
        <v>5</v>
      </c>
      <c r="I42" s="7">
        <v>50</v>
      </c>
      <c r="J42" s="7">
        <v>15</v>
      </c>
      <c r="K42" s="7"/>
      <c r="L42" s="7"/>
      <c r="M42" s="6">
        <f t="shared" si="6"/>
        <v>1750</v>
      </c>
      <c r="N42" s="7">
        <f t="shared" si="7"/>
        <v>1050</v>
      </c>
      <c r="O42" s="7">
        <f t="shared" si="8"/>
        <v>700</v>
      </c>
      <c r="P42" s="9"/>
    </row>
    <row r="43" s="1" customFormat="1" ht="15" customHeight="1" spans="1:16">
      <c r="A43" s="6">
        <v>37</v>
      </c>
      <c r="B43" s="7" t="s">
        <v>54</v>
      </c>
      <c r="C43" s="7"/>
      <c r="D43" s="7"/>
      <c r="E43" s="7"/>
      <c r="F43" s="7"/>
      <c r="G43" s="7">
        <v>124</v>
      </c>
      <c r="H43" s="7">
        <v>5</v>
      </c>
      <c r="I43" s="7">
        <v>34</v>
      </c>
      <c r="J43" s="7">
        <v>15</v>
      </c>
      <c r="K43" s="7"/>
      <c r="L43" s="7"/>
      <c r="M43" s="6">
        <f t="shared" si="6"/>
        <v>1130</v>
      </c>
      <c r="N43" s="7">
        <f t="shared" si="7"/>
        <v>678</v>
      </c>
      <c r="O43" s="7">
        <f t="shared" si="8"/>
        <v>452</v>
      </c>
      <c r="P43" s="9"/>
    </row>
    <row r="44" s="1" customFormat="1" ht="18" customHeight="1" spans="1:16">
      <c r="A44" s="6">
        <v>38</v>
      </c>
      <c r="B44" s="7" t="s">
        <v>55</v>
      </c>
      <c r="C44" s="7"/>
      <c r="D44" s="7"/>
      <c r="E44" s="7"/>
      <c r="F44" s="7"/>
      <c r="G44" s="7">
        <v>136</v>
      </c>
      <c r="H44" s="7">
        <v>5</v>
      </c>
      <c r="I44" s="7">
        <v>37</v>
      </c>
      <c r="J44" s="7">
        <v>15</v>
      </c>
      <c r="K44" s="7"/>
      <c r="L44" s="7"/>
      <c r="M44" s="6">
        <f t="shared" si="6"/>
        <v>1235</v>
      </c>
      <c r="N44" s="7">
        <f t="shared" si="7"/>
        <v>741</v>
      </c>
      <c r="O44" s="7">
        <f t="shared" si="8"/>
        <v>494</v>
      </c>
      <c r="P44" s="9"/>
    </row>
    <row r="45" s="1" customFormat="1" ht="18" customHeight="1" spans="1:16">
      <c r="A45" s="6">
        <v>39</v>
      </c>
      <c r="B45" s="7" t="s">
        <v>56</v>
      </c>
      <c r="C45" s="7"/>
      <c r="D45" s="7"/>
      <c r="E45" s="7"/>
      <c r="F45" s="7"/>
      <c r="G45" s="7">
        <v>186</v>
      </c>
      <c r="H45" s="7">
        <v>5</v>
      </c>
      <c r="I45" s="7">
        <v>44</v>
      </c>
      <c r="J45" s="7">
        <v>15</v>
      </c>
      <c r="K45" s="7"/>
      <c r="L45" s="7"/>
      <c r="M45" s="6">
        <f t="shared" si="6"/>
        <v>1590</v>
      </c>
      <c r="N45" s="7">
        <f t="shared" si="7"/>
        <v>954</v>
      </c>
      <c r="O45" s="7">
        <f t="shared" si="8"/>
        <v>636</v>
      </c>
      <c r="P45" s="12"/>
    </row>
    <row r="46" ht="18" customHeight="1" spans="1:16">
      <c r="A46" s="6">
        <v>40</v>
      </c>
      <c r="B46" s="6" t="s">
        <v>57</v>
      </c>
      <c r="C46" s="6"/>
      <c r="D46" s="6"/>
      <c r="E46" s="6"/>
      <c r="F46" s="6"/>
      <c r="G46" s="7">
        <v>200</v>
      </c>
      <c r="H46" s="7">
        <v>5</v>
      </c>
      <c r="I46" s="7">
        <v>50</v>
      </c>
      <c r="J46" s="7">
        <v>15</v>
      </c>
      <c r="K46" s="6"/>
      <c r="L46" s="6"/>
      <c r="M46" s="6">
        <f t="shared" si="6"/>
        <v>1750</v>
      </c>
      <c r="N46" s="7">
        <f t="shared" si="7"/>
        <v>1050</v>
      </c>
      <c r="O46" s="7">
        <f t="shared" si="8"/>
        <v>700</v>
      </c>
      <c r="P46" s="10"/>
    </row>
    <row r="47" ht="19" customHeight="1" spans="1:16">
      <c r="A47" s="6">
        <v>41</v>
      </c>
      <c r="B47" s="6" t="s">
        <v>58</v>
      </c>
      <c r="C47" s="6"/>
      <c r="D47" s="6"/>
      <c r="E47" s="6"/>
      <c r="F47" s="6"/>
      <c r="G47" s="7">
        <v>200</v>
      </c>
      <c r="H47" s="7">
        <v>5</v>
      </c>
      <c r="I47" s="7">
        <v>50</v>
      </c>
      <c r="J47" s="7">
        <v>15</v>
      </c>
      <c r="K47" s="6"/>
      <c r="L47" s="6"/>
      <c r="M47" s="6">
        <f t="shared" si="6"/>
        <v>1750</v>
      </c>
      <c r="N47" s="7">
        <f t="shared" si="7"/>
        <v>1050</v>
      </c>
      <c r="O47" s="7">
        <f t="shared" si="8"/>
        <v>700</v>
      </c>
      <c r="P47" s="10"/>
    </row>
    <row r="48" ht="31" customHeight="1" spans="1:16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ht="31" customHeight="1" spans="1:16">
      <c r="A49" s="8" t="s">
        <v>13</v>
      </c>
      <c r="B49" s="8"/>
      <c r="C49" s="8"/>
      <c r="D49" s="8"/>
      <c r="E49" s="8"/>
      <c r="F49" s="8"/>
      <c r="G49" s="8">
        <f>SUM(G7:G47)</f>
        <v>6251</v>
      </c>
      <c r="H49" s="8"/>
      <c r="I49" s="8">
        <f>SUM(I7:I47)</f>
        <v>1881.5</v>
      </c>
      <c r="J49" s="8"/>
      <c r="K49" s="8"/>
      <c r="L49" s="8"/>
      <c r="M49" s="8">
        <f>SUM(M7:M47)</f>
        <v>59477.5</v>
      </c>
      <c r="N49" s="8">
        <f>SUM(N7:N47)</f>
        <v>35686.5</v>
      </c>
      <c r="O49" s="8">
        <f>SUM(O7:O47)</f>
        <v>23791</v>
      </c>
      <c r="P49" s="8"/>
    </row>
  </sheetData>
  <mergeCells count="16">
    <mergeCell ref="A1:P1"/>
    <mergeCell ref="A2:P2"/>
    <mergeCell ref="A3:P3"/>
    <mergeCell ref="C4:L4"/>
    <mergeCell ref="M4:O4"/>
    <mergeCell ref="C5:D5"/>
    <mergeCell ref="E5:F5"/>
    <mergeCell ref="G5:H5"/>
    <mergeCell ref="I5:J5"/>
    <mergeCell ref="K5:L5"/>
    <mergeCell ref="A4:A6"/>
    <mergeCell ref="B4:B6"/>
    <mergeCell ref="M5:M6"/>
    <mergeCell ref="N5:N6"/>
    <mergeCell ref="O5:O6"/>
    <mergeCell ref="P4:P6"/>
  </mergeCells>
  <pageMargins left="0.590277777777778" right="0.590277777777778" top="0.196527777777778" bottom="0.393055555555556" header="0.314583333333333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小琼</dc:creator>
  <cp:lastModifiedBy>谢良群</cp:lastModifiedBy>
  <dcterms:created xsi:type="dcterms:W3CDTF">2023-11-21T06:53:00Z</dcterms:created>
  <dcterms:modified xsi:type="dcterms:W3CDTF">2024-01-04T03:11:08Z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59999C9E3DE24D25AF8342A06C16B8A3_13</vt:lpwstr>
  </property>
  <property fmtid="{D5CDD505-2E9C-101B-9397-08002B2CF9AE}" pid="3" name="KSOProductBuildVer">
    <vt:lpwstr>2052-12.1.0.16120</vt:lpwstr>
  </property>
</Properties>
</file>