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73" activeTab="0"/>
  </bookViews>
  <sheets>
    <sheet name="机耕道新建" sheetId="1" r:id="rId1"/>
    <sheet name="机耕道维修" sheetId="2" r:id="rId2"/>
    <sheet name="蓄水池" sheetId="3" r:id="rId3"/>
    <sheet name="套阔" sheetId="4" r:id="rId4"/>
    <sheet name="轨道机" sheetId="5" r:id="rId5"/>
    <sheet name="劈草" sheetId="6" r:id="rId6"/>
    <sheet name="施肥" sheetId="7" r:id="rId7"/>
  </sheets>
  <definedNames/>
  <calcPr fullCalcOnLoad="1"/>
</workbook>
</file>

<file path=xl/sharedStrings.xml><?xml version="1.0" encoding="utf-8"?>
<sst xmlns="http://schemas.openxmlformats.org/spreadsheetml/2006/main" count="552" uniqueCount="181">
  <si>
    <t>建宁县2023年现代竹业重点县项目
新建竹山机耕道验收成果和资金补助一览表</t>
  </si>
  <si>
    <t>建宁县林业局</t>
  </si>
  <si>
    <t>项目业主</t>
  </si>
  <si>
    <t>乡镇</t>
  </si>
  <si>
    <t>村</t>
  </si>
  <si>
    <t>规划数
（公里）</t>
  </si>
  <si>
    <t>验收数
（公里）</t>
  </si>
  <si>
    <t>补助数
（公里）</t>
  </si>
  <si>
    <t>补助标准
(元/公里）</t>
  </si>
  <si>
    <t>补助金额
（元）</t>
  </si>
  <si>
    <t>聂祖进</t>
  </si>
  <si>
    <t>溪口镇</t>
  </si>
  <si>
    <t>半元村</t>
  </si>
  <si>
    <t>刘汉辉</t>
  </si>
  <si>
    <t>艾阳村</t>
  </si>
  <si>
    <t>黄道镇</t>
  </si>
  <si>
    <t>里心镇</t>
  </si>
  <si>
    <t>里心村</t>
  </si>
  <si>
    <t>甘传华</t>
  </si>
  <si>
    <t>上黎村</t>
  </si>
  <si>
    <t>王桂标</t>
  </si>
  <si>
    <t>双溪村</t>
  </si>
  <si>
    <t>吴金根</t>
  </si>
  <si>
    <t>靖安村</t>
  </si>
  <si>
    <t>姜庆文</t>
  </si>
  <si>
    <t>均口镇</t>
  </si>
  <si>
    <t>修竹村</t>
  </si>
  <si>
    <t>江茂泉</t>
  </si>
  <si>
    <t>垅源村</t>
  </si>
  <si>
    <t>熊家林</t>
  </si>
  <si>
    <t>均口村</t>
  </si>
  <si>
    <t>邱志明</t>
  </si>
  <si>
    <t>官常村</t>
  </si>
  <si>
    <t>揭杰旺</t>
  </si>
  <si>
    <t>揭恭林</t>
  </si>
  <si>
    <t>邱志华</t>
  </si>
  <si>
    <t>张沛林</t>
  </si>
  <si>
    <t>揭百寿</t>
  </si>
  <si>
    <t>揭李云</t>
  </si>
  <si>
    <t>揭选明</t>
  </si>
  <si>
    <t>揭玉隆</t>
  </si>
  <si>
    <t>揭恒科</t>
  </si>
  <si>
    <t>揭栢福</t>
  </si>
  <si>
    <t>揭财明</t>
  </si>
  <si>
    <t>揭华明</t>
  </si>
  <si>
    <t>张林旺</t>
  </si>
  <si>
    <t>揭建平</t>
  </si>
  <si>
    <t>揭爵龙</t>
  </si>
  <si>
    <t>揭龙根</t>
  </si>
  <si>
    <t>张水贤</t>
  </si>
  <si>
    <t>揭联富</t>
  </si>
  <si>
    <t>张邦兴</t>
  </si>
  <si>
    <t>黄雨福</t>
  </si>
  <si>
    <t>黎圣忠</t>
  </si>
  <si>
    <t>张良太</t>
  </si>
  <si>
    <t>揭贵茂</t>
  </si>
  <si>
    <t>揭林玉</t>
  </si>
  <si>
    <t>揭升高</t>
  </si>
  <si>
    <t>揭龙生</t>
  </si>
  <si>
    <t>黎光明</t>
  </si>
  <si>
    <t>揭良富</t>
  </si>
  <si>
    <t>揭集成</t>
  </si>
  <si>
    <t>傅先宏</t>
  </si>
  <si>
    <t>伊家乡</t>
  </si>
  <si>
    <t>双坑村</t>
  </si>
  <si>
    <t>傅国华</t>
  </si>
  <si>
    <t>傅贤桂</t>
  </si>
  <si>
    <t>姜春花</t>
  </si>
  <si>
    <t>黄思发</t>
  </si>
  <si>
    <t>朱金标</t>
  </si>
  <si>
    <t>陈良武</t>
  </si>
  <si>
    <t>笔架村</t>
  </si>
  <si>
    <t>陈金亮</t>
  </si>
  <si>
    <t>龚斌华</t>
  </si>
  <si>
    <t>黄坊乡</t>
  </si>
  <si>
    <t>毛坊村</t>
  </si>
  <si>
    <t>陈盛辉</t>
  </si>
  <si>
    <t>刘玉星</t>
  </si>
  <si>
    <t>安寅村委会</t>
  </si>
  <si>
    <t>安寅村</t>
  </si>
  <si>
    <t>龚斌福</t>
  </si>
  <si>
    <t>周建福</t>
  </si>
  <si>
    <t>陈景良</t>
  </si>
  <si>
    <t>溪源乡</t>
  </si>
  <si>
    <t>都团村</t>
  </si>
  <si>
    <t>陈肖元</t>
  </si>
  <si>
    <t>邓兆应</t>
  </si>
  <si>
    <t>蒋坊村</t>
  </si>
  <si>
    <t>何善辉</t>
  </si>
  <si>
    <t>桐荣村</t>
  </si>
  <si>
    <t>合 计</t>
  </si>
  <si>
    <t>建宁县2023年现代竹业重点县项目
维修竹山机耕道验收成果和资金补助一览表</t>
  </si>
  <si>
    <t>何作生</t>
  </si>
  <si>
    <t>沙洲村</t>
  </si>
  <si>
    <t>何金云</t>
  </si>
  <si>
    <t>陈国富</t>
  </si>
  <si>
    <t>陈冬</t>
  </si>
  <si>
    <t>吴成光</t>
  </si>
  <si>
    <t>吴远隆</t>
  </si>
  <si>
    <t>武调村</t>
  </si>
  <si>
    <t>丁德祥</t>
  </si>
  <si>
    <t>仍田村</t>
  </si>
  <si>
    <t>杨有能</t>
  </si>
  <si>
    <t>鲇坑村</t>
  </si>
  <si>
    <t>建宁县2023年现代竹业重点县项目
竹山喷（滴）灌设施蓄水池建设验收成果和资金补助一览表</t>
  </si>
  <si>
    <t>规划数</t>
  </si>
  <si>
    <t>验收数</t>
  </si>
  <si>
    <t>补助数</t>
  </si>
  <si>
    <t>补助标准
（元/立方米）</t>
  </si>
  <si>
    <t>个</t>
  </si>
  <si>
    <t>容积
（立方米）</t>
  </si>
  <si>
    <t>官常村委会</t>
  </si>
  <si>
    <t>何民福</t>
  </si>
  <si>
    <t>陈明辉</t>
  </si>
  <si>
    <t>大岭村</t>
  </si>
  <si>
    <t>合计</t>
  </si>
  <si>
    <t>建宁县2023年现代竹业重点县项目
毛竹林套种阔叶树验收成果和资金补助一览表</t>
  </si>
  <si>
    <t>规划数
（亩）</t>
  </si>
  <si>
    <t>验收数
（亩）</t>
  </si>
  <si>
    <t>补助数
（亩）</t>
  </si>
  <si>
    <t>补助标准
(元/亩）</t>
  </si>
  <si>
    <t>建宁县金木林业集团有限公司</t>
  </si>
  <si>
    <t>建宁县2023年现代竹业重点县项目
山地轨道运输机建设验收成果和资金补助一览表</t>
  </si>
  <si>
    <t>补助标准</t>
  </si>
  <si>
    <t>条</t>
  </si>
  <si>
    <t>轨道长度
（米）</t>
  </si>
  <si>
    <t>牵引机头
（元/个）</t>
  </si>
  <si>
    <t>轨道
（元/米）</t>
  </si>
  <si>
    <t>牵引机头</t>
  </si>
  <si>
    <t>轨道</t>
  </si>
  <si>
    <t>范美生</t>
  </si>
  <si>
    <t>陈岭村</t>
  </si>
  <si>
    <t>陈火应</t>
  </si>
  <si>
    <t>李平金</t>
  </si>
  <si>
    <t>黄清其</t>
  </si>
  <si>
    <t>建宁县2023年现代竹业重点县项目
丰产竹林基地建设劈草验收成果和资金补助一览表</t>
  </si>
  <si>
    <t>戴勇斌</t>
  </si>
  <si>
    <t>刘伟明</t>
  </si>
  <si>
    <t>戴文初</t>
  </si>
  <si>
    <t>邓高举</t>
  </si>
  <si>
    <t>邓永太</t>
  </si>
  <si>
    <t>邓高翔</t>
  </si>
  <si>
    <t>陈根华</t>
  </si>
  <si>
    <t>芦岭村委会</t>
  </si>
  <si>
    <t>芦岭村</t>
  </si>
  <si>
    <t>陈金水</t>
  </si>
  <si>
    <t>许雨孙</t>
  </si>
  <si>
    <t>建宁县2023年现代竹业重点县项目
丰产竹林基地建设施肥验收成果和资金补助一览表</t>
  </si>
  <si>
    <t>补助标准
（元/亩）</t>
  </si>
  <si>
    <t>劈草</t>
  </si>
  <si>
    <t>施肥</t>
  </si>
  <si>
    <t>聂清华</t>
  </si>
  <si>
    <t>濉溪镇</t>
  </si>
  <si>
    <t>大源村</t>
  </si>
  <si>
    <t>聂龙富</t>
  </si>
  <si>
    <t>李贞泉</t>
  </si>
  <si>
    <t>李根仔</t>
  </si>
  <si>
    <t>余正云</t>
  </si>
  <si>
    <t>余正龙</t>
  </si>
  <si>
    <t>刘裕兴</t>
  </si>
  <si>
    <t>客坊乡</t>
  </si>
  <si>
    <t>龙溪村</t>
  </si>
  <si>
    <t>刘斯龙</t>
  </si>
  <si>
    <t>张溪村</t>
  </si>
  <si>
    <t>张贵良</t>
  </si>
  <si>
    <t>揭从兴</t>
  </si>
  <si>
    <t>黎洪文</t>
  </si>
  <si>
    <t>揭昌铭</t>
  </si>
  <si>
    <t>余善福</t>
  </si>
  <si>
    <t>揭庆洪</t>
  </si>
  <si>
    <t>陈荣贵</t>
  </si>
  <si>
    <t>邱胜国</t>
  </si>
  <si>
    <t>傅英宗</t>
  </si>
  <si>
    <t>肖建安</t>
  </si>
  <si>
    <t>陈家村</t>
  </si>
  <si>
    <t>饶学平</t>
  </si>
  <si>
    <t>官火盛</t>
  </si>
  <si>
    <t>赵伟</t>
  </si>
  <si>
    <t>楚尾村</t>
  </si>
  <si>
    <t>黄友祥</t>
  </si>
  <si>
    <t>丁绍清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</si>
</sst>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  <numFmt numFmtId="179" formatCode="0.00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6"/>
      <color theme="1"/>
      <name val="Calibri"/>
      <family val="0"/>
    </font>
    <font>
      <b/>
      <sz val="11"/>
      <color rgb="FFFF0000"/>
      <name val="Calibri"/>
      <family val="0"/>
    </font>
    <font>
      <sz val="12"/>
      <color rgb="FFFF00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/>
      <protection/>
    </xf>
  </cellStyleXfs>
  <cellXfs count="12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176" fontId="48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176" fontId="47" fillId="0" borderId="10" xfId="0" applyNumberFormat="1" applyFont="1" applyBorder="1" applyAlignment="1">
      <alignment horizontal="center" vertical="center"/>
    </xf>
    <xf numFmtId="0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NumberFormat="1" applyFont="1" applyFill="1" applyBorder="1" applyAlignment="1" applyProtection="1">
      <alignment horizontal="center" vertical="center"/>
      <protection/>
    </xf>
    <xf numFmtId="176" fontId="48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7" fontId="4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76" fontId="49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6" fontId="48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6" fontId="5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9" fontId="48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9" fontId="48" fillId="0" borderId="10" xfId="0" applyNumberFormat="1" applyFont="1" applyFill="1" applyBorder="1" applyAlignment="1">
      <alignment horizontal="center" vertical="center"/>
    </xf>
    <xf numFmtId="179" fontId="48" fillId="0" borderId="10" xfId="0" applyNumberFormat="1" applyFont="1" applyFill="1" applyBorder="1" applyAlignment="1">
      <alignment horizontal="center" vertical="center"/>
    </xf>
    <xf numFmtId="179" fontId="48" fillId="0" borderId="12" xfId="0" applyNumberFormat="1" applyFont="1" applyBorder="1" applyAlignment="1">
      <alignment horizontal="center" vertical="center"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tabSelected="1" workbookViewId="0" topLeftCell="A4">
      <selection activeCell="H60" sqref="H60"/>
    </sheetView>
  </sheetViews>
  <sheetFormatPr defaultColWidth="9.00390625" defaultRowHeight="15"/>
  <cols>
    <col min="1" max="1" width="14.00390625" style="0" customWidth="1"/>
    <col min="2" max="6" width="10.421875" style="0" customWidth="1"/>
    <col min="7" max="7" width="15.00390625" style="0" customWidth="1"/>
    <col min="8" max="8" width="16.421875" style="0" customWidth="1"/>
  </cols>
  <sheetData>
    <row r="2" spans="1:8" ht="48.75" customHeight="1">
      <c r="A2" s="2" t="s">
        <v>0</v>
      </c>
      <c r="B2" s="37"/>
      <c r="C2" s="37"/>
      <c r="D2" s="37"/>
      <c r="E2" s="37"/>
      <c r="F2" s="37"/>
      <c r="G2" s="37"/>
      <c r="H2" s="37"/>
    </row>
    <row r="3" spans="1:8" ht="12.75" customHeight="1">
      <c r="A3" s="2"/>
      <c r="B3" s="37"/>
      <c r="C3" s="37"/>
      <c r="D3" s="37"/>
      <c r="E3" s="37"/>
      <c r="F3" s="37"/>
      <c r="G3" s="37"/>
      <c r="H3" s="37"/>
    </row>
    <row r="4" ht="14.25">
      <c r="A4" s="4" t="s">
        <v>1</v>
      </c>
    </row>
    <row r="5" spans="1:8" ht="28.5">
      <c r="A5" s="34" t="s">
        <v>2</v>
      </c>
      <c r="B5" s="34" t="s">
        <v>3</v>
      </c>
      <c r="C5" s="34" t="s">
        <v>4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</row>
    <row r="6" spans="1:8" s="97" customFormat="1" ht="14.25">
      <c r="A6" s="51" t="s">
        <v>10</v>
      </c>
      <c r="B6" s="44" t="s">
        <v>11</v>
      </c>
      <c r="C6" s="44" t="s">
        <v>12</v>
      </c>
      <c r="D6" s="99">
        <v>1.2</v>
      </c>
      <c r="E6" s="95">
        <v>1.365</v>
      </c>
      <c r="F6" s="99">
        <v>1.2</v>
      </c>
      <c r="G6" s="45">
        <v>10000</v>
      </c>
      <c r="H6" s="44">
        <f aca="true" t="shared" si="0" ref="H6:H27">F6*10000</f>
        <v>12000</v>
      </c>
    </row>
    <row r="7" spans="1:8" s="97" customFormat="1" ht="14.25">
      <c r="A7" s="51" t="s">
        <v>13</v>
      </c>
      <c r="B7" s="42" t="s">
        <v>11</v>
      </c>
      <c r="C7" s="42" t="s">
        <v>14</v>
      </c>
      <c r="D7" s="99">
        <v>1.5</v>
      </c>
      <c r="E7" s="95">
        <v>1.875</v>
      </c>
      <c r="F7" s="99">
        <v>1.5</v>
      </c>
      <c r="G7" s="45">
        <v>10000</v>
      </c>
      <c r="H7" s="44">
        <f t="shared" si="0"/>
        <v>15000</v>
      </c>
    </row>
    <row r="8" spans="1:8" ht="14.25">
      <c r="A8" s="44" t="s">
        <v>15</v>
      </c>
      <c r="B8" s="44" t="s">
        <v>16</v>
      </c>
      <c r="C8" s="44" t="s">
        <v>17</v>
      </c>
      <c r="D8" s="99">
        <v>0.5</v>
      </c>
      <c r="E8" s="95">
        <v>0.51</v>
      </c>
      <c r="F8" s="99">
        <v>0.5</v>
      </c>
      <c r="G8" s="45">
        <v>10000</v>
      </c>
      <c r="H8" s="44">
        <f t="shared" si="0"/>
        <v>5000</v>
      </c>
    </row>
    <row r="9" spans="1:8" ht="14.25">
      <c r="A9" s="44" t="s">
        <v>18</v>
      </c>
      <c r="B9" s="44" t="s">
        <v>16</v>
      </c>
      <c r="C9" s="44" t="s">
        <v>19</v>
      </c>
      <c r="D9" s="99">
        <v>2</v>
      </c>
      <c r="E9" s="95">
        <v>2.145</v>
      </c>
      <c r="F9" s="99">
        <v>2</v>
      </c>
      <c r="G9" s="45">
        <v>10000</v>
      </c>
      <c r="H9" s="44">
        <f t="shared" si="0"/>
        <v>20000</v>
      </c>
    </row>
    <row r="10" spans="1:8" ht="14.25">
      <c r="A10" s="44" t="s">
        <v>20</v>
      </c>
      <c r="B10" s="44" t="s">
        <v>16</v>
      </c>
      <c r="C10" s="44" t="s">
        <v>21</v>
      </c>
      <c r="D10" s="99">
        <v>3.5</v>
      </c>
      <c r="E10" s="95">
        <v>3.52</v>
      </c>
      <c r="F10" s="99">
        <v>3.5</v>
      </c>
      <c r="G10" s="45">
        <v>10000</v>
      </c>
      <c r="H10" s="44">
        <f t="shared" si="0"/>
        <v>35000</v>
      </c>
    </row>
    <row r="11" spans="1:8" ht="14.25">
      <c r="A11" s="44" t="s">
        <v>22</v>
      </c>
      <c r="B11" s="44" t="s">
        <v>16</v>
      </c>
      <c r="C11" s="44" t="s">
        <v>23</v>
      </c>
      <c r="D11" s="99">
        <v>2</v>
      </c>
      <c r="E11" s="95">
        <v>2.016</v>
      </c>
      <c r="F11" s="99">
        <v>2</v>
      </c>
      <c r="G11" s="45">
        <v>10000</v>
      </c>
      <c r="H11" s="44">
        <f t="shared" si="0"/>
        <v>20000</v>
      </c>
    </row>
    <row r="12" spans="1:8" ht="14.25">
      <c r="A12" s="100" t="s">
        <v>24</v>
      </c>
      <c r="B12" s="101" t="s">
        <v>25</v>
      </c>
      <c r="C12" s="101" t="s">
        <v>26</v>
      </c>
      <c r="D12" s="99">
        <v>3</v>
      </c>
      <c r="E12" s="102">
        <v>3.037</v>
      </c>
      <c r="F12" s="99">
        <v>3</v>
      </c>
      <c r="G12" s="45">
        <v>10000</v>
      </c>
      <c r="H12" s="44">
        <f t="shared" si="0"/>
        <v>30000</v>
      </c>
    </row>
    <row r="13" spans="1:8" ht="14.25">
      <c r="A13" s="100" t="s">
        <v>27</v>
      </c>
      <c r="B13" s="101" t="s">
        <v>25</v>
      </c>
      <c r="C13" s="101" t="s">
        <v>28</v>
      </c>
      <c r="D13" s="99">
        <v>1.3</v>
      </c>
      <c r="E13" s="102">
        <v>1.336</v>
      </c>
      <c r="F13" s="99">
        <v>1.3</v>
      </c>
      <c r="G13" s="45">
        <v>10000</v>
      </c>
      <c r="H13" s="44">
        <f t="shared" si="0"/>
        <v>13000</v>
      </c>
    </row>
    <row r="14" spans="1:8" ht="14.25">
      <c r="A14" s="100" t="s">
        <v>29</v>
      </c>
      <c r="B14" s="101" t="s">
        <v>25</v>
      </c>
      <c r="C14" s="101" t="s">
        <v>30</v>
      </c>
      <c r="D14" s="99">
        <v>1</v>
      </c>
      <c r="E14" s="102">
        <v>1.022</v>
      </c>
      <c r="F14" s="99">
        <v>1</v>
      </c>
      <c r="G14" s="45">
        <v>10000</v>
      </c>
      <c r="H14" s="44">
        <f t="shared" si="0"/>
        <v>10000</v>
      </c>
    </row>
    <row r="15" spans="1:8" ht="14.25">
      <c r="A15" s="100" t="s">
        <v>31</v>
      </c>
      <c r="B15" s="101" t="s">
        <v>25</v>
      </c>
      <c r="C15" s="101" t="s">
        <v>32</v>
      </c>
      <c r="D15" s="99">
        <v>1</v>
      </c>
      <c r="E15" s="102">
        <v>1.042</v>
      </c>
      <c r="F15" s="99">
        <v>1</v>
      </c>
      <c r="G15" s="45">
        <v>10000</v>
      </c>
      <c r="H15" s="44">
        <f t="shared" si="0"/>
        <v>10000</v>
      </c>
    </row>
    <row r="16" spans="1:8" ht="14.25">
      <c r="A16" s="100" t="s">
        <v>33</v>
      </c>
      <c r="B16" s="101" t="s">
        <v>25</v>
      </c>
      <c r="C16" s="101" t="s">
        <v>32</v>
      </c>
      <c r="D16" s="99">
        <v>2</v>
      </c>
      <c r="E16" s="102">
        <v>2.031</v>
      </c>
      <c r="F16" s="99">
        <v>2</v>
      </c>
      <c r="G16" s="45">
        <v>10000</v>
      </c>
      <c r="H16" s="44">
        <f t="shared" si="0"/>
        <v>20000</v>
      </c>
    </row>
    <row r="17" spans="1:8" ht="14.25">
      <c r="A17" s="100" t="s">
        <v>34</v>
      </c>
      <c r="B17" s="101" t="s">
        <v>25</v>
      </c>
      <c r="C17" s="101" t="s">
        <v>32</v>
      </c>
      <c r="D17" s="99">
        <v>1</v>
      </c>
      <c r="E17" s="102">
        <v>1.029</v>
      </c>
      <c r="F17" s="99">
        <v>1</v>
      </c>
      <c r="G17" s="45">
        <v>10000</v>
      </c>
      <c r="H17" s="44">
        <f t="shared" si="0"/>
        <v>10000</v>
      </c>
    </row>
    <row r="18" spans="1:8" ht="14.25">
      <c r="A18" s="100" t="s">
        <v>35</v>
      </c>
      <c r="B18" s="101" t="s">
        <v>25</v>
      </c>
      <c r="C18" s="101" t="s">
        <v>32</v>
      </c>
      <c r="D18" s="99">
        <v>1</v>
      </c>
      <c r="E18" s="102">
        <v>1.027</v>
      </c>
      <c r="F18" s="99">
        <v>1</v>
      </c>
      <c r="G18" s="45">
        <v>10000</v>
      </c>
      <c r="H18" s="44">
        <f t="shared" si="0"/>
        <v>10000</v>
      </c>
    </row>
    <row r="19" spans="1:8" ht="14.25">
      <c r="A19" s="101" t="s">
        <v>36</v>
      </c>
      <c r="B19" s="101" t="s">
        <v>25</v>
      </c>
      <c r="C19" s="101" t="s">
        <v>32</v>
      </c>
      <c r="D19" s="99">
        <v>1</v>
      </c>
      <c r="E19" s="102">
        <v>1.102</v>
      </c>
      <c r="F19" s="99">
        <v>1</v>
      </c>
      <c r="G19" s="45">
        <v>10000</v>
      </c>
      <c r="H19" s="44">
        <f t="shared" si="0"/>
        <v>10000</v>
      </c>
    </row>
    <row r="20" spans="1:8" s="98" customFormat="1" ht="14.25">
      <c r="A20" s="100" t="s">
        <v>37</v>
      </c>
      <c r="B20" s="101" t="s">
        <v>25</v>
      </c>
      <c r="C20" s="101" t="s">
        <v>32</v>
      </c>
      <c r="D20" s="99">
        <v>1</v>
      </c>
      <c r="E20" s="102">
        <v>1.042</v>
      </c>
      <c r="F20" s="99">
        <v>1</v>
      </c>
      <c r="G20" s="45">
        <v>10000</v>
      </c>
      <c r="H20" s="44">
        <f t="shared" si="0"/>
        <v>10000</v>
      </c>
    </row>
    <row r="21" spans="1:8" s="98" customFormat="1" ht="14.25">
      <c r="A21" s="101" t="s">
        <v>38</v>
      </c>
      <c r="B21" s="101" t="s">
        <v>25</v>
      </c>
      <c r="C21" s="101" t="s">
        <v>32</v>
      </c>
      <c r="D21" s="99">
        <v>1</v>
      </c>
      <c r="E21" s="102">
        <v>1.036</v>
      </c>
      <c r="F21" s="99">
        <v>1</v>
      </c>
      <c r="G21" s="45">
        <v>10000</v>
      </c>
      <c r="H21" s="44">
        <f t="shared" si="0"/>
        <v>10000</v>
      </c>
    </row>
    <row r="22" spans="1:8" ht="14.25">
      <c r="A22" s="101" t="s">
        <v>39</v>
      </c>
      <c r="B22" s="101" t="s">
        <v>25</v>
      </c>
      <c r="C22" s="101" t="s">
        <v>32</v>
      </c>
      <c r="D22" s="99">
        <v>1</v>
      </c>
      <c r="E22" s="102">
        <v>1.045</v>
      </c>
      <c r="F22" s="99">
        <v>1</v>
      </c>
      <c r="G22" s="45">
        <v>10000</v>
      </c>
      <c r="H22" s="44">
        <f t="shared" si="0"/>
        <v>10000</v>
      </c>
    </row>
    <row r="23" spans="1:8" ht="14.25">
      <c r="A23" s="101" t="s">
        <v>40</v>
      </c>
      <c r="B23" s="101" t="s">
        <v>25</v>
      </c>
      <c r="C23" s="101" t="s">
        <v>32</v>
      </c>
      <c r="D23" s="99">
        <v>1</v>
      </c>
      <c r="E23" s="102">
        <v>1.063</v>
      </c>
      <c r="F23" s="99">
        <v>1</v>
      </c>
      <c r="G23" s="45">
        <v>10000</v>
      </c>
      <c r="H23" s="44">
        <f t="shared" si="0"/>
        <v>10000</v>
      </c>
    </row>
    <row r="24" spans="1:8" ht="14.25">
      <c r="A24" s="101" t="s">
        <v>41</v>
      </c>
      <c r="B24" s="101" t="s">
        <v>25</v>
      </c>
      <c r="C24" s="101" t="s">
        <v>32</v>
      </c>
      <c r="D24" s="99">
        <v>1</v>
      </c>
      <c r="E24" s="102">
        <v>1.039</v>
      </c>
      <c r="F24" s="99">
        <v>1</v>
      </c>
      <c r="G24" s="45">
        <v>10000</v>
      </c>
      <c r="H24" s="44">
        <f t="shared" si="0"/>
        <v>10000</v>
      </c>
    </row>
    <row r="25" spans="1:8" ht="14.25">
      <c r="A25" s="101" t="s">
        <v>42</v>
      </c>
      <c r="B25" s="101" t="s">
        <v>25</v>
      </c>
      <c r="C25" s="101" t="s">
        <v>32</v>
      </c>
      <c r="D25" s="99">
        <v>1</v>
      </c>
      <c r="E25" s="102">
        <v>1.048</v>
      </c>
      <c r="F25" s="99">
        <v>1</v>
      </c>
      <c r="G25" s="45">
        <v>10000</v>
      </c>
      <c r="H25" s="44">
        <f t="shared" si="0"/>
        <v>10000</v>
      </c>
    </row>
    <row r="26" spans="1:8" ht="14.25">
      <c r="A26" s="101" t="s">
        <v>43</v>
      </c>
      <c r="B26" s="101" t="s">
        <v>25</v>
      </c>
      <c r="C26" s="101" t="s">
        <v>32</v>
      </c>
      <c r="D26" s="99">
        <v>1.5</v>
      </c>
      <c r="E26" s="102">
        <v>1.521</v>
      </c>
      <c r="F26" s="99">
        <v>1.5</v>
      </c>
      <c r="G26" s="45">
        <v>10000</v>
      </c>
      <c r="H26" s="44">
        <f t="shared" si="0"/>
        <v>15000</v>
      </c>
    </row>
    <row r="27" spans="1:8" ht="14.25">
      <c r="A27" s="100" t="s">
        <v>44</v>
      </c>
      <c r="B27" s="101" t="s">
        <v>25</v>
      </c>
      <c r="C27" s="101" t="s">
        <v>32</v>
      </c>
      <c r="D27" s="99">
        <v>1</v>
      </c>
      <c r="E27" s="102">
        <v>1.057</v>
      </c>
      <c r="F27" s="99">
        <v>1</v>
      </c>
      <c r="G27" s="45">
        <v>10000</v>
      </c>
      <c r="H27" s="44">
        <f t="shared" si="0"/>
        <v>10000</v>
      </c>
    </row>
    <row r="28" spans="1:8" ht="14.25">
      <c r="A28" s="101" t="s">
        <v>45</v>
      </c>
      <c r="B28" s="101" t="s">
        <v>25</v>
      </c>
      <c r="C28" s="101" t="s">
        <v>32</v>
      </c>
      <c r="D28" s="99">
        <v>1.5</v>
      </c>
      <c r="E28" s="102">
        <v>1.028</v>
      </c>
      <c r="F28" s="99">
        <v>1.5</v>
      </c>
      <c r="G28" s="45">
        <v>10000</v>
      </c>
      <c r="H28" s="44">
        <f aca="true" t="shared" si="1" ref="H28:H39">F28*10000</f>
        <v>15000</v>
      </c>
    </row>
    <row r="29" spans="1:8" ht="14.25">
      <c r="A29" s="103" t="s">
        <v>45</v>
      </c>
      <c r="B29" s="103" t="s">
        <v>25</v>
      </c>
      <c r="C29" s="103" t="s">
        <v>32</v>
      </c>
      <c r="D29" s="104">
        <v>1</v>
      </c>
      <c r="E29" s="102">
        <v>1.535</v>
      </c>
      <c r="F29" s="104">
        <v>1</v>
      </c>
      <c r="G29" s="45">
        <v>10000</v>
      </c>
      <c r="H29" s="44">
        <f t="shared" si="1"/>
        <v>10000</v>
      </c>
    </row>
    <row r="30" spans="1:8" ht="14.25">
      <c r="A30" s="101" t="s">
        <v>46</v>
      </c>
      <c r="B30" s="101" t="s">
        <v>25</v>
      </c>
      <c r="C30" s="101" t="s">
        <v>32</v>
      </c>
      <c r="D30" s="99">
        <v>1</v>
      </c>
      <c r="E30" s="102">
        <v>1.011</v>
      </c>
      <c r="F30" s="99">
        <v>1</v>
      </c>
      <c r="G30" s="45">
        <v>10000</v>
      </c>
      <c r="H30" s="44">
        <f t="shared" si="1"/>
        <v>10000</v>
      </c>
    </row>
    <row r="31" spans="1:8" ht="14.25">
      <c r="A31" s="101" t="s">
        <v>46</v>
      </c>
      <c r="B31" s="101" t="s">
        <v>25</v>
      </c>
      <c r="C31" s="101" t="s">
        <v>32</v>
      </c>
      <c r="D31" s="99">
        <v>1.5</v>
      </c>
      <c r="E31" s="102">
        <v>1.582</v>
      </c>
      <c r="F31" s="99">
        <v>1.5</v>
      </c>
      <c r="G31" s="45">
        <v>10000</v>
      </c>
      <c r="H31" s="44">
        <f t="shared" si="1"/>
        <v>15000</v>
      </c>
    </row>
    <row r="32" spans="1:8" ht="14.25">
      <c r="A32" s="101" t="s">
        <v>47</v>
      </c>
      <c r="B32" s="101" t="s">
        <v>25</v>
      </c>
      <c r="C32" s="101" t="s">
        <v>32</v>
      </c>
      <c r="D32" s="99">
        <v>2</v>
      </c>
      <c r="E32" s="105">
        <v>2.086</v>
      </c>
      <c r="F32" s="99">
        <v>2</v>
      </c>
      <c r="G32" s="45">
        <v>10000</v>
      </c>
      <c r="H32" s="44">
        <f t="shared" si="1"/>
        <v>20000</v>
      </c>
    </row>
    <row r="33" spans="1:8" ht="14.25">
      <c r="A33" s="101" t="s">
        <v>48</v>
      </c>
      <c r="B33" s="101" t="s">
        <v>25</v>
      </c>
      <c r="C33" s="101" t="s">
        <v>32</v>
      </c>
      <c r="D33" s="99">
        <v>1</v>
      </c>
      <c r="E33" s="105">
        <v>1.053</v>
      </c>
      <c r="F33" s="99">
        <v>1</v>
      </c>
      <c r="G33" s="45">
        <v>10000</v>
      </c>
      <c r="H33" s="44">
        <f t="shared" si="1"/>
        <v>10000</v>
      </c>
    </row>
    <row r="34" spans="1:8" ht="14.25">
      <c r="A34" s="101" t="s">
        <v>49</v>
      </c>
      <c r="B34" s="101" t="s">
        <v>25</v>
      </c>
      <c r="C34" s="101" t="s">
        <v>32</v>
      </c>
      <c r="D34" s="99">
        <v>2</v>
      </c>
      <c r="E34" s="106">
        <v>2.111</v>
      </c>
      <c r="F34" s="99">
        <v>2</v>
      </c>
      <c r="G34" s="45">
        <v>10000</v>
      </c>
      <c r="H34" s="44">
        <f t="shared" si="1"/>
        <v>20000</v>
      </c>
    </row>
    <row r="35" spans="1:8" ht="14.25">
      <c r="A35" s="101" t="s">
        <v>49</v>
      </c>
      <c r="B35" s="101" t="s">
        <v>25</v>
      </c>
      <c r="C35" s="101" t="s">
        <v>32</v>
      </c>
      <c r="D35" s="99">
        <v>1</v>
      </c>
      <c r="E35" s="107">
        <v>1.016</v>
      </c>
      <c r="F35" s="99">
        <v>1</v>
      </c>
      <c r="G35" s="45">
        <v>10000</v>
      </c>
      <c r="H35" s="44">
        <f t="shared" si="1"/>
        <v>10000</v>
      </c>
    </row>
    <row r="36" spans="1:8" ht="14.25">
      <c r="A36" s="101" t="s">
        <v>49</v>
      </c>
      <c r="B36" s="101" t="s">
        <v>25</v>
      </c>
      <c r="C36" s="101" t="s">
        <v>32</v>
      </c>
      <c r="D36" s="99">
        <v>1</v>
      </c>
      <c r="E36" s="107">
        <v>1.023</v>
      </c>
      <c r="F36" s="99">
        <v>1</v>
      </c>
      <c r="G36" s="45">
        <v>10000</v>
      </c>
      <c r="H36" s="44">
        <f t="shared" si="1"/>
        <v>10000</v>
      </c>
    </row>
    <row r="37" spans="1:8" ht="14.25">
      <c r="A37" s="101" t="s">
        <v>50</v>
      </c>
      <c r="B37" s="101" t="s">
        <v>25</v>
      </c>
      <c r="C37" s="101" t="s">
        <v>32</v>
      </c>
      <c r="D37" s="99">
        <v>1</v>
      </c>
      <c r="E37" s="102">
        <v>1.033</v>
      </c>
      <c r="F37" s="99">
        <v>1</v>
      </c>
      <c r="G37" s="45">
        <v>10000</v>
      </c>
      <c r="H37" s="44">
        <f t="shared" si="1"/>
        <v>10000</v>
      </c>
    </row>
    <row r="38" spans="1:8" ht="14.25">
      <c r="A38" s="101" t="s">
        <v>51</v>
      </c>
      <c r="B38" s="101" t="s">
        <v>25</v>
      </c>
      <c r="C38" s="101" t="s">
        <v>32</v>
      </c>
      <c r="D38" s="99">
        <v>1</v>
      </c>
      <c r="E38" s="102">
        <v>1.012</v>
      </c>
      <c r="F38" s="99">
        <v>1</v>
      </c>
      <c r="G38" s="45">
        <v>10000</v>
      </c>
      <c r="H38" s="44">
        <f t="shared" si="1"/>
        <v>10000</v>
      </c>
    </row>
    <row r="39" spans="1:8" ht="14.25">
      <c r="A39" s="101" t="s">
        <v>52</v>
      </c>
      <c r="B39" s="101" t="s">
        <v>25</v>
      </c>
      <c r="C39" s="101" t="s">
        <v>32</v>
      </c>
      <c r="D39" s="99">
        <v>1</v>
      </c>
      <c r="E39" s="102">
        <v>1.027</v>
      </c>
      <c r="F39" s="99">
        <v>1</v>
      </c>
      <c r="G39" s="45">
        <v>10000</v>
      </c>
      <c r="H39" s="44">
        <f t="shared" si="1"/>
        <v>10000</v>
      </c>
    </row>
    <row r="40" spans="1:8" ht="14.25">
      <c r="A40" s="101" t="s">
        <v>53</v>
      </c>
      <c r="B40" s="101" t="s">
        <v>25</v>
      </c>
      <c r="C40" s="101" t="s">
        <v>32</v>
      </c>
      <c r="D40" s="99">
        <v>1</v>
      </c>
      <c r="E40" s="102">
        <v>1.046</v>
      </c>
      <c r="F40" s="99">
        <v>1</v>
      </c>
      <c r="G40" s="45">
        <v>10000</v>
      </c>
      <c r="H40" s="44">
        <v>10000</v>
      </c>
    </row>
    <row r="41" spans="1:8" ht="14.25">
      <c r="A41" s="101" t="s">
        <v>54</v>
      </c>
      <c r="B41" s="101" t="s">
        <v>25</v>
      </c>
      <c r="C41" s="101" t="s">
        <v>32</v>
      </c>
      <c r="D41" s="99">
        <v>1.5</v>
      </c>
      <c r="E41" s="102">
        <v>1.621</v>
      </c>
      <c r="F41" s="99">
        <v>1.5</v>
      </c>
      <c r="G41" s="45">
        <v>10000</v>
      </c>
      <c r="H41" s="44">
        <f>F41*10000</f>
        <v>15000</v>
      </c>
    </row>
    <row r="42" spans="1:8" ht="14.25">
      <c r="A42" s="101" t="s">
        <v>55</v>
      </c>
      <c r="B42" s="101" t="s">
        <v>25</v>
      </c>
      <c r="C42" s="101" t="s">
        <v>32</v>
      </c>
      <c r="D42" s="99">
        <v>1</v>
      </c>
      <c r="E42" s="102">
        <v>1.043</v>
      </c>
      <c r="F42" s="99">
        <v>1</v>
      </c>
      <c r="G42" s="45">
        <v>10000</v>
      </c>
      <c r="H42" s="44">
        <f>F42*10000</f>
        <v>10000</v>
      </c>
    </row>
    <row r="43" spans="1:8" ht="18" customHeight="1">
      <c r="A43" s="44" t="s">
        <v>56</v>
      </c>
      <c r="B43" s="101" t="s">
        <v>25</v>
      </c>
      <c r="C43" s="101" t="s">
        <v>32</v>
      </c>
      <c r="D43" s="99">
        <v>1</v>
      </c>
      <c r="E43" s="102">
        <v>1.016</v>
      </c>
      <c r="F43" s="108">
        <v>1</v>
      </c>
      <c r="G43" s="45">
        <v>10000</v>
      </c>
      <c r="H43" s="44">
        <v>10000</v>
      </c>
    </row>
    <row r="44" spans="1:8" ht="18" customHeight="1">
      <c r="A44" s="44" t="s">
        <v>56</v>
      </c>
      <c r="B44" s="101" t="s">
        <v>25</v>
      </c>
      <c r="C44" s="101" t="s">
        <v>32</v>
      </c>
      <c r="D44" s="109">
        <v>1</v>
      </c>
      <c r="E44" s="102">
        <v>1.032</v>
      </c>
      <c r="F44" s="109">
        <v>1</v>
      </c>
      <c r="G44" s="45">
        <v>10000</v>
      </c>
      <c r="H44" s="44">
        <f aca="true" t="shared" si="2" ref="H44:H72">F44*10000</f>
        <v>10000</v>
      </c>
    </row>
    <row r="45" spans="1:8" ht="14.25">
      <c r="A45" s="110" t="s">
        <v>57</v>
      </c>
      <c r="B45" s="87" t="s">
        <v>25</v>
      </c>
      <c r="C45" s="87" t="s">
        <v>32</v>
      </c>
      <c r="D45" s="108">
        <v>1.5</v>
      </c>
      <c r="E45" s="102">
        <v>1.524</v>
      </c>
      <c r="F45" s="108">
        <v>1.5</v>
      </c>
      <c r="G45" s="45">
        <v>10000</v>
      </c>
      <c r="H45" s="44">
        <f t="shared" si="2"/>
        <v>15000</v>
      </c>
    </row>
    <row r="46" spans="1:8" ht="14.25">
      <c r="A46" s="111" t="s">
        <v>58</v>
      </c>
      <c r="B46" s="101" t="s">
        <v>25</v>
      </c>
      <c r="C46" s="101" t="s">
        <v>32</v>
      </c>
      <c r="D46" s="99">
        <v>1</v>
      </c>
      <c r="E46" s="102">
        <v>1.038</v>
      </c>
      <c r="F46" s="99">
        <v>1</v>
      </c>
      <c r="G46" s="45">
        <v>10000</v>
      </c>
      <c r="H46" s="44">
        <f t="shared" si="2"/>
        <v>10000</v>
      </c>
    </row>
    <row r="47" spans="1:8" ht="14.25">
      <c r="A47" s="112" t="s">
        <v>58</v>
      </c>
      <c r="B47" s="113" t="s">
        <v>25</v>
      </c>
      <c r="C47" s="113" t="s">
        <v>32</v>
      </c>
      <c r="D47" s="114">
        <v>1</v>
      </c>
      <c r="E47" s="102">
        <v>1.029</v>
      </c>
      <c r="F47" s="114">
        <v>1</v>
      </c>
      <c r="G47" s="45">
        <v>10000</v>
      </c>
      <c r="H47" s="44">
        <f t="shared" si="2"/>
        <v>10000</v>
      </c>
    </row>
    <row r="48" spans="1:8" ht="14.25">
      <c r="A48" s="112" t="s">
        <v>58</v>
      </c>
      <c r="B48" s="115" t="s">
        <v>25</v>
      </c>
      <c r="C48" s="115" t="s">
        <v>32</v>
      </c>
      <c r="D48" s="114">
        <v>1</v>
      </c>
      <c r="E48" s="102">
        <v>1.034</v>
      </c>
      <c r="F48" s="114">
        <v>1</v>
      </c>
      <c r="G48" s="45">
        <v>10000</v>
      </c>
      <c r="H48" s="44">
        <f t="shared" si="2"/>
        <v>10000</v>
      </c>
    </row>
    <row r="49" spans="1:8" ht="14.25">
      <c r="A49" s="116" t="s">
        <v>59</v>
      </c>
      <c r="B49" s="115" t="s">
        <v>25</v>
      </c>
      <c r="C49" s="115" t="s">
        <v>32</v>
      </c>
      <c r="D49" s="114">
        <v>1.5</v>
      </c>
      <c r="E49" s="102">
        <v>1.535</v>
      </c>
      <c r="F49" s="114">
        <v>1.5</v>
      </c>
      <c r="G49" s="45">
        <v>10000</v>
      </c>
      <c r="H49" s="44">
        <f t="shared" si="2"/>
        <v>15000</v>
      </c>
    </row>
    <row r="50" spans="1:8" s="36" customFormat="1" ht="14.25">
      <c r="A50" s="113" t="s">
        <v>50</v>
      </c>
      <c r="B50" s="115" t="s">
        <v>25</v>
      </c>
      <c r="C50" s="115" t="s">
        <v>32</v>
      </c>
      <c r="D50" s="117">
        <v>1</v>
      </c>
      <c r="E50" s="102">
        <v>1.018</v>
      </c>
      <c r="F50" s="117">
        <v>1</v>
      </c>
      <c r="G50" s="45">
        <v>10000</v>
      </c>
      <c r="H50" s="44">
        <f t="shared" si="2"/>
        <v>10000</v>
      </c>
    </row>
    <row r="51" spans="1:8" s="36" customFormat="1" ht="14.25">
      <c r="A51" s="113" t="s">
        <v>50</v>
      </c>
      <c r="B51" s="115" t="s">
        <v>25</v>
      </c>
      <c r="C51" s="115" t="s">
        <v>32</v>
      </c>
      <c r="D51" s="114">
        <v>1</v>
      </c>
      <c r="E51" s="102">
        <v>1.047</v>
      </c>
      <c r="F51" s="114">
        <v>1</v>
      </c>
      <c r="G51" s="45">
        <v>10000</v>
      </c>
      <c r="H51" s="44">
        <f t="shared" si="2"/>
        <v>10000</v>
      </c>
    </row>
    <row r="52" spans="1:8" s="36" customFormat="1" ht="14.25">
      <c r="A52" s="113" t="s">
        <v>60</v>
      </c>
      <c r="B52" s="115" t="s">
        <v>25</v>
      </c>
      <c r="C52" s="115" t="s">
        <v>32</v>
      </c>
      <c r="D52" s="114">
        <v>1</v>
      </c>
      <c r="E52" s="102">
        <v>1.037</v>
      </c>
      <c r="F52" s="114">
        <v>1</v>
      </c>
      <c r="G52" s="45">
        <v>10000</v>
      </c>
      <c r="H52" s="44">
        <f t="shared" si="2"/>
        <v>10000</v>
      </c>
    </row>
    <row r="53" spans="1:8" s="36" customFormat="1" ht="14.25">
      <c r="A53" s="113" t="s">
        <v>60</v>
      </c>
      <c r="B53" s="115" t="s">
        <v>25</v>
      </c>
      <c r="C53" s="115" t="s">
        <v>32</v>
      </c>
      <c r="D53" s="114">
        <v>1</v>
      </c>
      <c r="E53" s="102">
        <v>1.033</v>
      </c>
      <c r="F53" s="114">
        <v>1</v>
      </c>
      <c r="G53" s="45">
        <v>10000</v>
      </c>
      <c r="H53" s="44">
        <f t="shared" si="2"/>
        <v>10000</v>
      </c>
    </row>
    <row r="54" spans="1:8" s="36" customFormat="1" ht="18" customHeight="1">
      <c r="A54" s="113" t="s">
        <v>61</v>
      </c>
      <c r="B54" s="115" t="s">
        <v>25</v>
      </c>
      <c r="C54" s="115" t="s">
        <v>32</v>
      </c>
      <c r="D54" s="118">
        <v>0.552</v>
      </c>
      <c r="E54" s="102">
        <v>0.571</v>
      </c>
      <c r="F54" s="118">
        <v>0.552</v>
      </c>
      <c r="G54" s="45">
        <v>10000</v>
      </c>
      <c r="H54" s="44">
        <f t="shared" si="2"/>
        <v>5520.000000000001</v>
      </c>
    </row>
    <row r="55" spans="1:8" ht="14.25">
      <c r="A55" s="51" t="s">
        <v>62</v>
      </c>
      <c r="B55" s="44" t="s">
        <v>63</v>
      </c>
      <c r="C55" s="44" t="s">
        <v>64</v>
      </c>
      <c r="D55" s="99">
        <v>1.5</v>
      </c>
      <c r="E55" s="119">
        <v>1.558</v>
      </c>
      <c r="F55" s="99">
        <v>1.5</v>
      </c>
      <c r="G55" s="45">
        <v>10000</v>
      </c>
      <c r="H55" s="44">
        <f t="shared" si="2"/>
        <v>15000</v>
      </c>
    </row>
    <row r="56" spans="1:8" ht="14.25">
      <c r="A56" s="51" t="s">
        <v>65</v>
      </c>
      <c r="B56" s="44" t="s">
        <v>63</v>
      </c>
      <c r="C56" s="44" t="s">
        <v>64</v>
      </c>
      <c r="D56" s="99">
        <v>1</v>
      </c>
      <c r="E56" s="119">
        <v>1.131</v>
      </c>
      <c r="F56" s="99">
        <v>1</v>
      </c>
      <c r="G56" s="45">
        <v>10000</v>
      </c>
      <c r="H56" s="44">
        <f t="shared" si="2"/>
        <v>10000</v>
      </c>
    </row>
    <row r="57" spans="1:8" ht="14.25">
      <c r="A57" s="51" t="s">
        <v>66</v>
      </c>
      <c r="B57" s="44" t="s">
        <v>63</v>
      </c>
      <c r="C57" s="44" t="s">
        <v>64</v>
      </c>
      <c r="D57" s="99">
        <v>1</v>
      </c>
      <c r="E57" s="119">
        <v>1.118</v>
      </c>
      <c r="F57" s="99">
        <v>1</v>
      </c>
      <c r="G57" s="45">
        <v>10000</v>
      </c>
      <c r="H57" s="44">
        <f t="shared" si="2"/>
        <v>10000</v>
      </c>
    </row>
    <row r="58" spans="1:8" ht="14.25">
      <c r="A58" s="51" t="s">
        <v>67</v>
      </c>
      <c r="B58" s="44" t="s">
        <v>63</v>
      </c>
      <c r="C58" s="44" t="s">
        <v>64</v>
      </c>
      <c r="D58" s="99">
        <v>2</v>
      </c>
      <c r="E58" s="119">
        <v>2.062</v>
      </c>
      <c r="F58" s="99">
        <v>2</v>
      </c>
      <c r="G58" s="45">
        <v>10000</v>
      </c>
      <c r="H58" s="44">
        <f t="shared" si="2"/>
        <v>20000</v>
      </c>
    </row>
    <row r="59" spans="1:8" ht="14.25">
      <c r="A59" s="51" t="s">
        <v>68</v>
      </c>
      <c r="B59" s="44" t="s">
        <v>63</v>
      </c>
      <c r="C59" s="44" t="s">
        <v>64</v>
      </c>
      <c r="D59" s="108">
        <v>1</v>
      </c>
      <c r="E59" s="120">
        <v>1.141</v>
      </c>
      <c r="F59" s="108">
        <v>1</v>
      </c>
      <c r="G59" s="45">
        <v>10000</v>
      </c>
      <c r="H59" s="44">
        <f t="shared" si="2"/>
        <v>10000</v>
      </c>
    </row>
    <row r="60" spans="1:8" ht="14.25">
      <c r="A60" s="44" t="s">
        <v>69</v>
      </c>
      <c r="B60" s="44" t="s">
        <v>63</v>
      </c>
      <c r="C60" s="44" t="s">
        <v>64</v>
      </c>
      <c r="D60" s="108">
        <v>1</v>
      </c>
      <c r="E60" s="119">
        <v>1.165</v>
      </c>
      <c r="F60" s="108">
        <v>1</v>
      </c>
      <c r="G60" s="45">
        <v>10000</v>
      </c>
      <c r="H60" s="44">
        <f t="shared" si="2"/>
        <v>10000</v>
      </c>
    </row>
    <row r="61" spans="1:8" ht="14.25">
      <c r="A61" s="51" t="s">
        <v>70</v>
      </c>
      <c r="B61" s="44" t="s">
        <v>63</v>
      </c>
      <c r="C61" s="44" t="s">
        <v>71</v>
      </c>
      <c r="D61" s="99">
        <v>1</v>
      </c>
      <c r="E61" s="119">
        <v>1.182</v>
      </c>
      <c r="F61" s="99">
        <v>1</v>
      </c>
      <c r="G61" s="45">
        <v>10000</v>
      </c>
      <c r="H61" s="44">
        <f t="shared" si="2"/>
        <v>10000</v>
      </c>
    </row>
    <row r="62" spans="1:8" ht="14.25">
      <c r="A62" s="44" t="s">
        <v>72</v>
      </c>
      <c r="B62" s="44" t="s">
        <v>63</v>
      </c>
      <c r="C62" s="44" t="s">
        <v>71</v>
      </c>
      <c r="D62" s="108">
        <v>2</v>
      </c>
      <c r="E62" s="121">
        <v>2.306</v>
      </c>
      <c r="F62" s="108">
        <v>2</v>
      </c>
      <c r="G62" s="45">
        <v>10000</v>
      </c>
      <c r="H62" s="44">
        <f t="shared" si="2"/>
        <v>20000</v>
      </c>
    </row>
    <row r="63" spans="1:8" ht="14.25">
      <c r="A63" s="41" t="s">
        <v>73</v>
      </c>
      <c r="B63" s="41" t="s">
        <v>74</v>
      </c>
      <c r="C63" s="44" t="s">
        <v>75</v>
      </c>
      <c r="D63" s="99">
        <v>1</v>
      </c>
      <c r="E63" s="120">
        <v>1.03</v>
      </c>
      <c r="F63" s="99">
        <v>1</v>
      </c>
      <c r="G63" s="45">
        <v>10000</v>
      </c>
      <c r="H63" s="44">
        <f t="shared" si="2"/>
        <v>10000</v>
      </c>
    </row>
    <row r="64" spans="1:8" ht="14.25">
      <c r="A64" s="41" t="s">
        <v>76</v>
      </c>
      <c r="B64" s="41" t="s">
        <v>74</v>
      </c>
      <c r="C64" s="44" t="s">
        <v>75</v>
      </c>
      <c r="D64" s="99">
        <v>1</v>
      </c>
      <c r="E64" s="119">
        <v>1.02</v>
      </c>
      <c r="F64" s="99">
        <v>1</v>
      </c>
      <c r="G64" s="45">
        <v>10000</v>
      </c>
      <c r="H64" s="44">
        <f t="shared" si="2"/>
        <v>10000</v>
      </c>
    </row>
    <row r="65" spans="1:8" ht="14.25">
      <c r="A65" s="41" t="s">
        <v>77</v>
      </c>
      <c r="B65" s="41" t="s">
        <v>74</v>
      </c>
      <c r="C65" s="44" t="s">
        <v>75</v>
      </c>
      <c r="D65" s="99">
        <v>2</v>
      </c>
      <c r="E65" s="119">
        <v>2.02</v>
      </c>
      <c r="F65" s="99">
        <v>2</v>
      </c>
      <c r="G65" s="45">
        <v>10000</v>
      </c>
      <c r="H65" s="44">
        <f t="shared" si="2"/>
        <v>20000</v>
      </c>
    </row>
    <row r="66" spans="1:8" ht="15" customHeight="1">
      <c r="A66" s="41" t="s">
        <v>78</v>
      </c>
      <c r="B66" s="41" t="s">
        <v>74</v>
      </c>
      <c r="C66" s="42" t="s">
        <v>79</v>
      </c>
      <c r="D66" s="99">
        <v>1</v>
      </c>
      <c r="E66" s="120">
        <v>1.03</v>
      </c>
      <c r="F66" s="99">
        <v>1</v>
      </c>
      <c r="G66" s="45">
        <v>10000</v>
      </c>
      <c r="H66" s="44">
        <f t="shared" si="2"/>
        <v>10000</v>
      </c>
    </row>
    <row r="67" spans="1:8" ht="14.25">
      <c r="A67" s="41" t="s">
        <v>80</v>
      </c>
      <c r="B67" s="41" t="s">
        <v>74</v>
      </c>
      <c r="C67" s="44" t="s">
        <v>75</v>
      </c>
      <c r="D67" s="99">
        <v>3</v>
      </c>
      <c r="E67" s="120">
        <v>3.23</v>
      </c>
      <c r="F67" s="99">
        <v>3</v>
      </c>
      <c r="G67" s="45">
        <v>10000</v>
      </c>
      <c r="H67" s="44">
        <f t="shared" si="2"/>
        <v>30000</v>
      </c>
    </row>
    <row r="68" spans="1:8" ht="14.25">
      <c r="A68" s="41" t="s">
        <v>81</v>
      </c>
      <c r="B68" s="41" t="s">
        <v>74</v>
      </c>
      <c r="C68" s="44" t="s">
        <v>75</v>
      </c>
      <c r="D68" s="99">
        <v>2</v>
      </c>
      <c r="E68" s="119">
        <v>2.03</v>
      </c>
      <c r="F68" s="99">
        <v>2</v>
      </c>
      <c r="G68" s="45">
        <v>10000</v>
      </c>
      <c r="H68" s="44">
        <f t="shared" si="2"/>
        <v>20000</v>
      </c>
    </row>
    <row r="69" spans="1:8" ht="14.25">
      <c r="A69" s="51" t="s">
        <v>82</v>
      </c>
      <c r="B69" s="44" t="s">
        <v>83</v>
      </c>
      <c r="C69" s="44" t="s">
        <v>84</v>
      </c>
      <c r="D69" s="99">
        <v>0.5</v>
      </c>
      <c r="E69" s="120">
        <v>0.511</v>
      </c>
      <c r="F69" s="99">
        <v>0.5</v>
      </c>
      <c r="G69" s="45">
        <v>10000</v>
      </c>
      <c r="H69" s="44">
        <f t="shared" si="2"/>
        <v>5000</v>
      </c>
    </row>
    <row r="70" spans="1:8" ht="14.25">
      <c r="A70" s="51" t="s">
        <v>85</v>
      </c>
      <c r="B70" s="44" t="s">
        <v>83</v>
      </c>
      <c r="C70" s="44" t="s">
        <v>84</v>
      </c>
      <c r="D70" s="99">
        <v>1.7</v>
      </c>
      <c r="E70" s="119">
        <v>1.723</v>
      </c>
      <c r="F70" s="99">
        <v>1.7</v>
      </c>
      <c r="G70" s="45">
        <v>10000</v>
      </c>
      <c r="H70" s="44">
        <f t="shared" si="2"/>
        <v>17000</v>
      </c>
    </row>
    <row r="71" spans="1:8" ht="14.25">
      <c r="A71" s="51" t="s">
        <v>86</v>
      </c>
      <c r="B71" s="44" t="s">
        <v>83</v>
      </c>
      <c r="C71" s="44" t="s">
        <v>87</v>
      </c>
      <c r="D71" s="99">
        <v>0.5</v>
      </c>
      <c r="E71" s="120">
        <v>0.587</v>
      </c>
      <c r="F71" s="99">
        <v>0.5</v>
      </c>
      <c r="G71" s="45">
        <v>10000</v>
      </c>
      <c r="H71" s="44">
        <f t="shared" si="2"/>
        <v>5000</v>
      </c>
    </row>
    <row r="72" spans="1:8" ht="14.25">
      <c r="A72" s="51" t="s">
        <v>88</v>
      </c>
      <c r="B72" s="44" t="s">
        <v>83</v>
      </c>
      <c r="C72" s="44" t="s">
        <v>89</v>
      </c>
      <c r="D72" s="99">
        <v>1.2</v>
      </c>
      <c r="E72" s="121">
        <v>1.429</v>
      </c>
      <c r="F72" s="99">
        <v>1.2</v>
      </c>
      <c r="G72" s="45">
        <v>10000</v>
      </c>
      <c r="H72" s="44">
        <f t="shared" si="2"/>
        <v>12000</v>
      </c>
    </row>
    <row r="73" spans="1:8" ht="13.5">
      <c r="A73" s="25" t="s">
        <v>90</v>
      </c>
      <c r="B73" s="26"/>
      <c r="C73" s="27"/>
      <c r="D73" s="28">
        <f>SUM(D6:D72)</f>
        <v>85.952</v>
      </c>
      <c r="E73" s="28">
        <f>SUM(E6:E72)</f>
        <v>90.322</v>
      </c>
      <c r="F73" s="28">
        <f>SUM(F6:F72)</f>
        <v>85.952</v>
      </c>
      <c r="G73" s="28"/>
      <c r="H73" s="28">
        <f>SUM(H6:H72)</f>
        <v>859520</v>
      </c>
    </row>
  </sheetData>
  <sheetProtection/>
  <mergeCells count="2">
    <mergeCell ref="A2:H2"/>
    <mergeCell ref="A73:C73"/>
  </mergeCells>
  <printOptions/>
  <pageMargins left="0.39305555555555555" right="0.39305555555555555" top="0.7479166666666667" bottom="0.5902777777777778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3">
      <selection activeCell="A16" sqref="A16:H16"/>
    </sheetView>
  </sheetViews>
  <sheetFormatPr defaultColWidth="9.00390625" defaultRowHeight="15"/>
  <cols>
    <col min="1" max="6" width="10.00390625" style="0" customWidth="1"/>
    <col min="7" max="8" width="14.421875" style="0" customWidth="1"/>
  </cols>
  <sheetData>
    <row r="2" spans="1:8" ht="54" customHeight="1">
      <c r="A2" s="2" t="s">
        <v>91</v>
      </c>
      <c r="B2" s="37"/>
      <c r="C2" s="37"/>
      <c r="D2" s="37"/>
      <c r="E2" s="37"/>
      <c r="F2" s="37"/>
      <c r="G2" s="37"/>
      <c r="H2" s="37"/>
    </row>
    <row r="3" spans="1:8" ht="13.5" customHeight="1">
      <c r="A3" s="2"/>
      <c r="B3" s="37"/>
      <c r="C3" s="37"/>
      <c r="D3" s="37"/>
      <c r="E3" s="37"/>
      <c r="F3" s="37"/>
      <c r="G3" s="37"/>
      <c r="H3" s="37"/>
    </row>
    <row r="4" ht="15.75" customHeight="1">
      <c r="A4" s="4" t="s">
        <v>1</v>
      </c>
    </row>
    <row r="5" spans="1:8" ht="39.75" customHeight="1">
      <c r="A5" s="34" t="s">
        <v>2</v>
      </c>
      <c r="B5" s="34" t="s">
        <v>3</v>
      </c>
      <c r="C5" s="34" t="s">
        <v>4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</row>
    <row r="6" spans="1:8" ht="33" customHeight="1">
      <c r="A6" s="14" t="s">
        <v>10</v>
      </c>
      <c r="B6" s="11" t="s">
        <v>11</v>
      </c>
      <c r="C6" s="11" t="s">
        <v>12</v>
      </c>
      <c r="D6" s="11">
        <v>13</v>
      </c>
      <c r="E6" s="95">
        <v>13.1</v>
      </c>
      <c r="F6" s="11">
        <v>13</v>
      </c>
      <c r="G6" s="11">
        <v>1500</v>
      </c>
      <c r="H6" s="11">
        <f>F6*1500</f>
        <v>19500</v>
      </c>
    </row>
    <row r="7" spans="1:8" ht="33" customHeight="1">
      <c r="A7" s="14" t="s">
        <v>92</v>
      </c>
      <c r="B7" s="11" t="s">
        <v>63</v>
      </c>
      <c r="C7" s="11" t="s">
        <v>93</v>
      </c>
      <c r="D7" s="11">
        <v>8</v>
      </c>
      <c r="E7" s="95">
        <v>8.073</v>
      </c>
      <c r="F7" s="11">
        <v>8</v>
      </c>
      <c r="G7" s="11">
        <v>1500</v>
      </c>
      <c r="H7" s="11">
        <f aca="true" t="shared" si="0" ref="H7:H15">F7*1500</f>
        <v>12000</v>
      </c>
    </row>
    <row r="8" spans="1:8" ht="33" customHeight="1">
      <c r="A8" s="14" t="s">
        <v>94</v>
      </c>
      <c r="B8" s="11" t="s">
        <v>63</v>
      </c>
      <c r="C8" s="11" t="s">
        <v>93</v>
      </c>
      <c r="D8" s="11">
        <v>1.8</v>
      </c>
      <c r="E8" s="95">
        <v>1.856</v>
      </c>
      <c r="F8" s="11">
        <v>1.8</v>
      </c>
      <c r="G8" s="11">
        <v>1500</v>
      </c>
      <c r="H8" s="11">
        <f t="shared" si="0"/>
        <v>2700</v>
      </c>
    </row>
    <row r="9" spans="1:8" ht="33" customHeight="1">
      <c r="A9" s="14" t="s">
        <v>95</v>
      </c>
      <c r="B9" s="11" t="s">
        <v>74</v>
      </c>
      <c r="C9" s="11" t="s">
        <v>75</v>
      </c>
      <c r="D9" s="11">
        <v>1</v>
      </c>
      <c r="E9" s="95">
        <v>1.02</v>
      </c>
      <c r="F9" s="11">
        <v>1</v>
      </c>
      <c r="G9" s="11">
        <v>1500</v>
      </c>
      <c r="H9" s="11">
        <f t="shared" si="0"/>
        <v>1500</v>
      </c>
    </row>
    <row r="10" spans="1:8" ht="33" customHeight="1">
      <c r="A10" s="14" t="s">
        <v>96</v>
      </c>
      <c r="B10" s="11" t="s">
        <v>74</v>
      </c>
      <c r="C10" s="11" t="s">
        <v>75</v>
      </c>
      <c r="D10" s="11">
        <v>1</v>
      </c>
      <c r="E10" s="95">
        <v>1.05</v>
      </c>
      <c r="F10" s="11">
        <v>1</v>
      </c>
      <c r="G10" s="11">
        <v>1500</v>
      </c>
      <c r="H10" s="11">
        <f t="shared" si="0"/>
        <v>1500</v>
      </c>
    </row>
    <row r="11" spans="1:8" ht="33" customHeight="1">
      <c r="A11" s="14" t="s">
        <v>97</v>
      </c>
      <c r="B11" s="11" t="s">
        <v>74</v>
      </c>
      <c r="C11" s="11" t="s">
        <v>75</v>
      </c>
      <c r="D11" s="11">
        <v>2</v>
      </c>
      <c r="E11" s="95">
        <v>2.06</v>
      </c>
      <c r="F11" s="11">
        <v>2</v>
      </c>
      <c r="G11" s="11">
        <v>1500</v>
      </c>
      <c r="H11" s="11">
        <f t="shared" si="0"/>
        <v>3000</v>
      </c>
    </row>
    <row r="12" spans="1:8" ht="33" customHeight="1">
      <c r="A12" s="14" t="s">
        <v>98</v>
      </c>
      <c r="B12" s="11" t="s">
        <v>74</v>
      </c>
      <c r="C12" s="11" t="s">
        <v>99</v>
      </c>
      <c r="D12" s="11">
        <v>1</v>
      </c>
      <c r="E12" s="95">
        <v>1.06</v>
      </c>
      <c r="F12" s="11">
        <v>1</v>
      </c>
      <c r="G12" s="11">
        <v>1500</v>
      </c>
      <c r="H12" s="11">
        <f t="shared" si="0"/>
        <v>1500</v>
      </c>
    </row>
    <row r="13" spans="1:8" ht="33" customHeight="1">
      <c r="A13" s="14" t="s">
        <v>98</v>
      </c>
      <c r="B13" s="11" t="s">
        <v>74</v>
      </c>
      <c r="C13" s="11" t="s">
        <v>99</v>
      </c>
      <c r="D13" s="11">
        <v>2</v>
      </c>
      <c r="E13" s="95">
        <v>2.04</v>
      </c>
      <c r="F13" s="11">
        <v>2</v>
      </c>
      <c r="G13" s="11">
        <v>1500</v>
      </c>
      <c r="H13" s="11">
        <f t="shared" si="0"/>
        <v>3000</v>
      </c>
    </row>
    <row r="14" spans="1:8" ht="33" customHeight="1">
      <c r="A14" s="11" t="s">
        <v>100</v>
      </c>
      <c r="B14" s="11" t="s">
        <v>74</v>
      </c>
      <c r="C14" s="11" t="s">
        <v>101</v>
      </c>
      <c r="D14" s="11">
        <v>1</v>
      </c>
      <c r="E14" s="95">
        <v>1.04</v>
      </c>
      <c r="F14" s="11">
        <v>1</v>
      </c>
      <c r="G14" s="11">
        <v>1500</v>
      </c>
      <c r="H14" s="11">
        <f t="shared" si="0"/>
        <v>1500</v>
      </c>
    </row>
    <row r="15" spans="1:8" ht="33" customHeight="1">
      <c r="A15" s="14" t="s">
        <v>102</v>
      </c>
      <c r="B15" s="11" t="s">
        <v>83</v>
      </c>
      <c r="C15" s="11" t="s">
        <v>103</v>
      </c>
      <c r="D15" s="11">
        <v>3</v>
      </c>
      <c r="E15" s="90">
        <v>3.02</v>
      </c>
      <c r="F15" s="11">
        <v>3</v>
      </c>
      <c r="G15" s="11">
        <v>1500</v>
      </c>
      <c r="H15" s="11">
        <f t="shared" si="0"/>
        <v>4500</v>
      </c>
    </row>
    <row r="16" spans="1:8" ht="33" customHeight="1">
      <c r="A16" s="53" t="s">
        <v>90</v>
      </c>
      <c r="B16" s="54"/>
      <c r="C16" s="55"/>
      <c r="D16" s="56">
        <f>SUM(D6:D15)</f>
        <v>33.8</v>
      </c>
      <c r="E16" s="56">
        <f>SUM(E6:E15)</f>
        <v>34.319</v>
      </c>
      <c r="F16" s="56">
        <f>SUM(F6:F15)</f>
        <v>33.8</v>
      </c>
      <c r="G16" s="96"/>
      <c r="H16" s="56">
        <f>SUM(H6:H15)</f>
        <v>50700</v>
      </c>
    </row>
  </sheetData>
  <sheetProtection/>
  <mergeCells count="2">
    <mergeCell ref="A2:H2"/>
    <mergeCell ref="A16:C16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5">
      <selection activeCell="K8" sqref="K8:K25"/>
    </sheetView>
  </sheetViews>
  <sheetFormatPr defaultColWidth="9.00390625" defaultRowHeight="15"/>
  <cols>
    <col min="1" max="1" width="9.28125" style="0" customWidth="1"/>
    <col min="2" max="3" width="8.421875" style="0" customWidth="1"/>
    <col min="4" max="4" width="3.57421875" style="0" customWidth="1"/>
    <col min="5" max="5" width="10.7109375" style="0" customWidth="1"/>
    <col min="6" max="6" width="4.28125" style="0" customWidth="1"/>
    <col min="7" max="7" width="11.421875" style="0" customWidth="1"/>
    <col min="8" max="8" width="4.57421875" style="0" customWidth="1"/>
    <col min="9" max="9" width="11.7109375" style="0" customWidth="1"/>
    <col min="10" max="10" width="14.421875" style="0" customWidth="1"/>
    <col min="11" max="11" width="12.140625" style="0" customWidth="1"/>
  </cols>
  <sheetData>
    <row r="2" spans="1:11" ht="46.5" customHeight="1">
      <c r="A2" s="2" t="s">
        <v>104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ht="14.25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4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27" customHeight="1">
      <c r="A6" s="78" t="s">
        <v>2</v>
      </c>
      <c r="B6" s="78" t="s">
        <v>3</v>
      </c>
      <c r="C6" s="78" t="s">
        <v>4</v>
      </c>
      <c r="D6" s="79" t="s">
        <v>105</v>
      </c>
      <c r="E6" s="80"/>
      <c r="F6" s="79" t="s">
        <v>106</v>
      </c>
      <c r="G6" s="80"/>
      <c r="H6" s="81" t="s">
        <v>107</v>
      </c>
      <c r="I6" s="81"/>
      <c r="J6" s="81" t="s">
        <v>108</v>
      </c>
      <c r="K6" s="78" t="s">
        <v>9</v>
      </c>
    </row>
    <row r="7" spans="1:11" ht="33.75" customHeight="1">
      <c r="A7" s="82"/>
      <c r="B7" s="82"/>
      <c r="C7" s="82"/>
      <c r="D7" s="81" t="s">
        <v>109</v>
      </c>
      <c r="E7" s="81" t="s">
        <v>110</v>
      </c>
      <c r="F7" s="81" t="s">
        <v>109</v>
      </c>
      <c r="G7" s="81" t="s">
        <v>110</v>
      </c>
      <c r="H7" s="81" t="s">
        <v>109</v>
      </c>
      <c r="I7" s="81" t="s">
        <v>110</v>
      </c>
      <c r="J7" s="81"/>
      <c r="K7" s="82"/>
    </row>
    <row r="8" spans="1:11" ht="27" customHeight="1">
      <c r="A8" s="83" t="s">
        <v>15</v>
      </c>
      <c r="B8" s="83" t="s">
        <v>16</v>
      </c>
      <c r="C8" s="83" t="s">
        <v>17</v>
      </c>
      <c r="D8" s="84">
        <v>2</v>
      </c>
      <c r="E8" s="84">
        <v>60</v>
      </c>
      <c r="F8" s="42">
        <v>1</v>
      </c>
      <c r="G8" s="42">
        <v>35.89</v>
      </c>
      <c r="H8" s="84">
        <v>2</v>
      </c>
      <c r="I8" s="84">
        <v>60</v>
      </c>
      <c r="J8" s="84">
        <v>500</v>
      </c>
      <c r="K8" s="84">
        <f>I8*500</f>
        <v>30000</v>
      </c>
    </row>
    <row r="9" spans="1:11" ht="27" customHeight="1">
      <c r="A9" s="85"/>
      <c r="B9" s="85"/>
      <c r="C9" s="85"/>
      <c r="D9" s="86"/>
      <c r="E9" s="86"/>
      <c r="F9" s="42">
        <v>1</v>
      </c>
      <c r="G9" s="42">
        <v>35.89</v>
      </c>
      <c r="H9" s="86"/>
      <c r="I9" s="86"/>
      <c r="J9" s="86"/>
      <c r="K9" s="86"/>
    </row>
    <row r="10" spans="1:11" ht="27" customHeight="1">
      <c r="A10" s="83" t="s">
        <v>20</v>
      </c>
      <c r="B10" s="83" t="s">
        <v>16</v>
      </c>
      <c r="C10" s="83" t="s">
        <v>21</v>
      </c>
      <c r="D10" s="84">
        <v>2</v>
      </c>
      <c r="E10" s="84">
        <v>60</v>
      </c>
      <c r="F10" s="42">
        <v>1</v>
      </c>
      <c r="G10" s="42">
        <v>30.82</v>
      </c>
      <c r="H10" s="84">
        <v>2</v>
      </c>
      <c r="I10" s="84">
        <v>60</v>
      </c>
      <c r="J10" s="84">
        <v>500</v>
      </c>
      <c r="K10" s="84">
        <v>30000</v>
      </c>
    </row>
    <row r="11" spans="1:11" ht="27" customHeight="1">
      <c r="A11" s="85"/>
      <c r="B11" s="85"/>
      <c r="C11" s="85"/>
      <c r="D11" s="86"/>
      <c r="E11" s="86"/>
      <c r="F11" s="42">
        <v>1</v>
      </c>
      <c r="G11" s="42">
        <v>30.7</v>
      </c>
      <c r="H11" s="86"/>
      <c r="I11" s="86"/>
      <c r="J11" s="86"/>
      <c r="K11" s="86"/>
    </row>
    <row r="12" spans="1:11" ht="27" customHeight="1">
      <c r="A12" s="83" t="s">
        <v>22</v>
      </c>
      <c r="B12" s="83" t="s">
        <v>16</v>
      </c>
      <c r="C12" s="83" t="s">
        <v>23</v>
      </c>
      <c r="D12" s="84">
        <v>4</v>
      </c>
      <c r="E12" s="84">
        <v>120</v>
      </c>
      <c r="F12" s="87">
        <v>1</v>
      </c>
      <c r="G12" s="87">
        <v>30.91</v>
      </c>
      <c r="H12" s="84">
        <v>4</v>
      </c>
      <c r="I12" s="84">
        <v>120</v>
      </c>
      <c r="J12" s="84">
        <v>500</v>
      </c>
      <c r="K12" s="84">
        <f>I12*500</f>
        <v>60000</v>
      </c>
    </row>
    <row r="13" spans="1:11" ht="27" customHeight="1">
      <c r="A13" s="88"/>
      <c r="B13" s="88"/>
      <c r="C13" s="88"/>
      <c r="D13" s="89"/>
      <c r="E13" s="89"/>
      <c r="F13" s="87">
        <v>1</v>
      </c>
      <c r="G13" s="87">
        <v>30.92</v>
      </c>
      <c r="H13" s="89"/>
      <c r="I13" s="89"/>
      <c r="J13" s="89"/>
      <c r="K13" s="89"/>
    </row>
    <row r="14" spans="1:11" ht="27" customHeight="1">
      <c r="A14" s="88"/>
      <c r="B14" s="88"/>
      <c r="C14" s="88"/>
      <c r="D14" s="89"/>
      <c r="E14" s="89"/>
      <c r="F14" s="87">
        <v>1</v>
      </c>
      <c r="G14" s="87">
        <v>31.47</v>
      </c>
      <c r="H14" s="89"/>
      <c r="I14" s="89"/>
      <c r="J14" s="89"/>
      <c r="K14" s="89"/>
    </row>
    <row r="15" spans="1:11" ht="27" customHeight="1">
      <c r="A15" s="85"/>
      <c r="B15" s="85"/>
      <c r="C15" s="85"/>
      <c r="D15" s="86"/>
      <c r="E15" s="86"/>
      <c r="F15" s="87">
        <v>1</v>
      </c>
      <c r="G15" s="87">
        <v>30.93</v>
      </c>
      <c r="H15" s="86"/>
      <c r="I15" s="86"/>
      <c r="J15" s="86"/>
      <c r="K15" s="86"/>
    </row>
    <row r="16" spans="1:11" ht="36" customHeight="1">
      <c r="A16" s="90" t="s">
        <v>111</v>
      </c>
      <c r="B16" s="91" t="s">
        <v>25</v>
      </c>
      <c r="C16" s="91" t="s">
        <v>32</v>
      </c>
      <c r="D16" s="42">
        <v>1</v>
      </c>
      <c r="E16" s="42">
        <v>30</v>
      </c>
      <c r="F16" s="42">
        <v>1</v>
      </c>
      <c r="G16" s="42">
        <v>31.97</v>
      </c>
      <c r="H16" s="42">
        <v>1</v>
      </c>
      <c r="I16" s="42">
        <v>30</v>
      </c>
      <c r="J16" s="42">
        <v>500</v>
      </c>
      <c r="K16" s="87">
        <v>15000</v>
      </c>
    </row>
    <row r="17" spans="1:11" ht="36" customHeight="1">
      <c r="A17" s="90" t="s">
        <v>111</v>
      </c>
      <c r="B17" s="91" t="s">
        <v>25</v>
      </c>
      <c r="C17" s="91" t="s">
        <v>32</v>
      </c>
      <c r="D17" s="42">
        <v>1</v>
      </c>
      <c r="E17" s="42">
        <v>30</v>
      </c>
      <c r="F17" s="42">
        <v>1</v>
      </c>
      <c r="G17" s="42">
        <v>30.83</v>
      </c>
      <c r="H17" s="42">
        <v>1</v>
      </c>
      <c r="I17" s="42">
        <v>30</v>
      </c>
      <c r="J17" s="42">
        <v>500</v>
      </c>
      <c r="K17" s="87">
        <v>15000</v>
      </c>
    </row>
    <row r="18" spans="1:11" ht="36" customHeight="1">
      <c r="A18" s="90" t="s">
        <v>111</v>
      </c>
      <c r="B18" s="91" t="s">
        <v>25</v>
      </c>
      <c r="C18" s="91" t="s">
        <v>32</v>
      </c>
      <c r="D18" s="42">
        <v>1</v>
      </c>
      <c r="E18" s="42">
        <v>30</v>
      </c>
      <c r="F18" s="42">
        <v>1</v>
      </c>
      <c r="G18" s="42">
        <v>35.45</v>
      </c>
      <c r="H18" s="42">
        <v>1</v>
      </c>
      <c r="I18" s="42">
        <v>30</v>
      </c>
      <c r="J18" s="42">
        <v>500</v>
      </c>
      <c r="K18" s="87">
        <v>15000</v>
      </c>
    </row>
    <row r="19" spans="1:11" ht="36" customHeight="1">
      <c r="A19" s="90" t="s">
        <v>111</v>
      </c>
      <c r="B19" s="91" t="s">
        <v>25</v>
      </c>
      <c r="C19" s="91" t="s">
        <v>32</v>
      </c>
      <c r="D19" s="42">
        <v>1</v>
      </c>
      <c r="E19" s="42">
        <v>30</v>
      </c>
      <c r="F19" s="42">
        <v>1</v>
      </c>
      <c r="G19" s="42">
        <v>36.94</v>
      </c>
      <c r="H19" s="42">
        <v>1</v>
      </c>
      <c r="I19" s="42">
        <v>30</v>
      </c>
      <c r="J19" s="42">
        <v>500</v>
      </c>
      <c r="K19" s="87">
        <v>15000</v>
      </c>
    </row>
    <row r="20" spans="1:11" ht="27" customHeight="1">
      <c r="A20" s="92" t="s">
        <v>80</v>
      </c>
      <c r="B20" s="92" t="s">
        <v>74</v>
      </c>
      <c r="C20" s="83" t="s">
        <v>75</v>
      </c>
      <c r="D20" s="84">
        <v>2</v>
      </c>
      <c r="E20" s="84">
        <v>60</v>
      </c>
      <c r="F20" s="87">
        <v>1</v>
      </c>
      <c r="G20" s="42">
        <v>30.325</v>
      </c>
      <c r="H20" s="84">
        <v>2</v>
      </c>
      <c r="I20" s="84">
        <v>60</v>
      </c>
      <c r="J20" s="84">
        <v>500</v>
      </c>
      <c r="K20" s="84">
        <v>30000</v>
      </c>
    </row>
    <row r="21" spans="1:11" ht="27" customHeight="1">
      <c r="A21" s="93"/>
      <c r="B21" s="93"/>
      <c r="C21" s="85"/>
      <c r="D21" s="86"/>
      <c r="E21" s="86"/>
      <c r="F21" s="87">
        <v>1</v>
      </c>
      <c r="G21" s="42">
        <v>30.537</v>
      </c>
      <c r="H21" s="86"/>
      <c r="I21" s="86"/>
      <c r="J21" s="86"/>
      <c r="K21" s="86"/>
    </row>
    <row r="22" spans="1:11" ht="27" customHeight="1">
      <c r="A22" s="41" t="s">
        <v>81</v>
      </c>
      <c r="B22" s="41" t="s">
        <v>74</v>
      </c>
      <c r="C22" s="44" t="s">
        <v>75</v>
      </c>
      <c r="D22" s="42">
        <v>1</v>
      </c>
      <c r="E22" s="42">
        <v>30</v>
      </c>
      <c r="F22" s="42">
        <v>1</v>
      </c>
      <c r="G22" s="42">
        <v>30.259</v>
      </c>
      <c r="H22" s="42">
        <v>1</v>
      </c>
      <c r="I22" s="42">
        <v>30</v>
      </c>
      <c r="J22" s="42">
        <v>500</v>
      </c>
      <c r="K22" s="87">
        <v>15000</v>
      </c>
    </row>
    <row r="23" spans="1:11" ht="27" customHeight="1">
      <c r="A23" s="41" t="s">
        <v>76</v>
      </c>
      <c r="B23" s="41" t="s">
        <v>74</v>
      </c>
      <c r="C23" s="44" t="s">
        <v>75</v>
      </c>
      <c r="D23" s="42">
        <v>1</v>
      </c>
      <c r="E23" s="42">
        <v>30</v>
      </c>
      <c r="F23" s="42">
        <v>1</v>
      </c>
      <c r="G23" s="42">
        <v>30.749</v>
      </c>
      <c r="H23" s="42">
        <v>1</v>
      </c>
      <c r="I23" s="42">
        <v>30</v>
      </c>
      <c r="J23" s="42">
        <v>500</v>
      </c>
      <c r="K23" s="87">
        <v>15000</v>
      </c>
    </row>
    <row r="24" spans="1:11" ht="27" customHeight="1">
      <c r="A24" s="51" t="s">
        <v>112</v>
      </c>
      <c r="B24" s="41" t="s">
        <v>74</v>
      </c>
      <c r="C24" s="44" t="s">
        <v>99</v>
      </c>
      <c r="D24" s="42">
        <v>1</v>
      </c>
      <c r="E24" s="42">
        <v>30</v>
      </c>
      <c r="F24" s="42">
        <v>1</v>
      </c>
      <c r="G24" s="42">
        <v>31.69</v>
      </c>
      <c r="H24" s="42">
        <v>1</v>
      </c>
      <c r="I24" s="42">
        <v>30</v>
      </c>
      <c r="J24" s="42">
        <v>500</v>
      </c>
      <c r="K24" s="87">
        <v>15000</v>
      </c>
    </row>
    <row r="25" spans="1:11" ht="27" customHeight="1">
      <c r="A25" s="44" t="s">
        <v>113</v>
      </c>
      <c r="B25" s="44" t="s">
        <v>83</v>
      </c>
      <c r="C25" s="44" t="s">
        <v>114</v>
      </c>
      <c r="D25" s="42">
        <v>1</v>
      </c>
      <c r="E25" s="42">
        <v>20</v>
      </c>
      <c r="F25" s="42">
        <v>1</v>
      </c>
      <c r="G25" s="42">
        <v>20.9</v>
      </c>
      <c r="H25" s="42">
        <v>1</v>
      </c>
      <c r="I25" s="42">
        <v>20</v>
      </c>
      <c r="J25" s="42">
        <v>500</v>
      </c>
      <c r="K25" s="87">
        <v>10000</v>
      </c>
    </row>
    <row r="26" spans="1:11" ht="27" customHeight="1">
      <c r="A26" s="94" t="s">
        <v>115</v>
      </c>
      <c r="B26" s="75"/>
      <c r="C26" s="76"/>
      <c r="D26" s="77">
        <v>18</v>
      </c>
      <c r="E26" s="77">
        <v>530</v>
      </c>
      <c r="F26" s="77">
        <v>18</v>
      </c>
      <c r="G26" s="77">
        <f>SUM(G8:G25)</f>
        <v>567.18</v>
      </c>
      <c r="H26" s="77">
        <v>18</v>
      </c>
      <c r="I26" s="77">
        <v>530</v>
      </c>
      <c r="J26" s="77"/>
      <c r="K26" s="77">
        <f>SUM(K8:K25)</f>
        <v>265000</v>
      </c>
    </row>
  </sheetData>
  <sheetProtection/>
  <mergeCells count="46">
    <mergeCell ref="A2:K2"/>
    <mergeCell ref="D6:E6"/>
    <mergeCell ref="F6:G6"/>
    <mergeCell ref="H6:I6"/>
    <mergeCell ref="A26:C26"/>
    <mergeCell ref="A6:A7"/>
    <mergeCell ref="A8:A9"/>
    <mergeCell ref="A10:A11"/>
    <mergeCell ref="A12:A15"/>
    <mergeCell ref="A20:A21"/>
    <mergeCell ref="B6:B7"/>
    <mergeCell ref="B8:B9"/>
    <mergeCell ref="B10:B11"/>
    <mergeCell ref="B12:B15"/>
    <mergeCell ref="B20:B21"/>
    <mergeCell ref="C6:C7"/>
    <mergeCell ref="C8:C9"/>
    <mergeCell ref="C10:C11"/>
    <mergeCell ref="C12:C15"/>
    <mergeCell ref="C20:C21"/>
    <mergeCell ref="D8:D9"/>
    <mergeCell ref="D10:D11"/>
    <mergeCell ref="D12:D15"/>
    <mergeCell ref="D20:D21"/>
    <mergeCell ref="E8:E9"/>
    <mergeCell ref="E10:E11"/>
    <mergeCell ref="E12:E15"/>
    <mergeCell ref="E20:E21"/>
    <mergeCell ref="H8:H9"/>
    <mergeCell ref="H10:H11"/>
    <mergeCell ref="H12:H15"/>
    <mergeCell ref="H20:H21"/>
    <mergeCell ref="I8:I9"/>
    <mergeCell ref="I10:I11"/>
    <mergeCell ref="I12:I15"/>
    <mergeCell ref="I20:I21"/>
    <mergeCell ref="J6:J7"/>
    <mergeCell ref="J8:J9"/>
    <mergeCell ref="J10:J11"/>
    <mergeCell ref="J12:J15"/>
    <mergeCell ref="J20:J21"/>
    <mergeCell ref="K6:K7"/>
    <mergeCell ref="K8:K9"/>
    <mergeCell ref="K10:K11"/>
    <mergeCell ref="K12:K15"/>
    <mergeCell ref="K20:K21"/>
  </mergeCells>
  <printOptions/>
  <pageMargins left="0.3145833333333333" right="0.3145833333333333" top="0.7479166666666667" bottom="0.7479166666666667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J9" sqref="J9"/>
    </sheetView>
  </sheetViews>
  <sheetFormatPr defaultColWidth="9.00390625" defaultRowHeight="15"/>
  <cols>
    <col min="1" max="1" width="17.421875" style="0" customWidth="1"/>
    <col min="2" max="6" width="10.00390625" style="0" customWidth="1"/>
    <col min="7" max="7" width="10.421875" style="0" customWidth="1"/>
    <col min="8" max="8" width="11.28125" style="0" customWidth="1"/>
  </cols>
  <sheetData>
    <row r="3" spans="1:8" ht="51.75" customHeight="1">
      <c r="A3" s="2" t="s">
        <v>116</v>
      </c>
      <c r="B3" s="37"/>
      <c r="C3" s="37"/>
      <c r="D3" s="37"/>
      <c r="E3" s="37"/>
      <c r="F3" s="37"/>
      <c r="G3" s="37"/>
      <c r="H3" s="37"/>
    </row>
    <row r="4" spans="1:8" ht="27" customHeight="1">
      <c r="A4" s="65" t="s">
        <v>1</v>
      </c>
      <c r="B4" s="66"/>
      <c r="C4" s="66"/>
      <c r="D4" s="66"/>
      <c r="E4" s="66"/>
      <c r="F4" s="66"/>
      <c r="G4" s="66"/>
      <c r="H4" s="66"/>
    </row>
    <row r="5" spans="1:8" ht="14.25">
      <c r="A5" s="65"/>
      <c r="B5" s="66"/>
      <c r="C5" s="66"/>
      <c r="D5" s="66"/>
      <c r="E5" s="66"/>
      <c r="F5" s="66"/>
      <c r="G5" s="66"/>
      <c r="H5" s="66"/>
    </row>
    <row r="6" spans="1:8" ht="48.75" customHeight="1">
      <c r="A6" s="67" t="s">
        <v>2</v>
      </c>
      <c r="B6" s="67" t="s">
        <v>3</v>
      </c>
      <c r="C6" s="67" t="s">
        <v>4</v>
      </c>
      <c r="D6" s="68" t="s">
        <v>117</v>
      </c>
      <c r="E6" s="68" t="s">
        <v>118</v>
      </c>
      <c r="F6" s="68" t="s">
        <v>119</v>
      </c>
      <c r="G6" s="68" t="s">
        <v>120</v>
      </c>
      <c r="H6" s="68" t="s">
        <v>9</v>
      </c>
    </row>
    <row r="7" spans="1:8" ht="39.75" customHeight="1">
      <c r="A7" s="69" t="s">
        <v>121</v>
      </c>
      <c r="B7" s="70" t="s">
        <v>11</v>
      </c>
      <c r="C7" s="70" t="s">
        <v>12</v>
      </c>
      <c r="D7" s="50">
        <v>200</v>
      </c>
      <c r="E7" s="50">
        <v>207</v>
      </c>
      <c r="F7" s="50">
        <v>200</v>
      </c>
      <c r="G7" s="71">
        <v>200</v>
      </c>
      <c r="H7" s="72">
        <f>F7*200</f>
        <v>40000</v>
      </c>
    </row>
    <row r="8" spans="1:8" ht="42" customHeight="1">
      <c r="A8" s="73"/>
      <c r="B8" s="73"/>
      <c r="C8" s="73"/>
      <c r="D8" s="73"/>
      <c r="E8" s="73"/>
      <c r="F8" s="73"/>
      <c r="G8" s="73"/>
      <c r="H8" s="73"/>
    </row>
    <row r="9" spans="1:8" ht="42" customHeight="1">
      <c r="A9" s="73"/>
      <c r="B9" s="73"/>
      <c r="C9" s="73"/>
      <c r="D9" s="73"/>
      <c r="E9" s="73"/>
      <c r="F9" s="73"/>
      <c r="G9" s="73"/>
      <c r="H9" s="73"/>
    </row>
    <row r="10" spans="1:8" ht="42" customHeight="1">
      <c r="A10" s="73"/>
      <c r="B10" s="73"/>
      <c r="C10" s="73"/>
      <c r="D10" s="73"/>
      <c r="E10" s="73"/>
      <c r="F10" s="73"/>
      <c r="G10" s="73"/>
      <c r="H10" s="73"/>
    </row>
    <row r="11" spans="1:8" ht="42" customHeight="1">
      <c r="A11" s="74" t="s">
        <v>115</v>
      </c>
      <c r="B11" s="75"/>
      <c r="C11" s="76"/>
      <c r="D11" s="77">
        <v>200</v>
      </c>
      <c r="E11" s="77">
        <v>207</v>
      </c>
      <c r="F11" s="77">
        <f>SUM(F7:F10)</f>
        <v>200</v>
      </c>
      <c r="G11" s="77"/>
      <c r="H11" s="77">
        <v>40000</v>
      </c>
    </row>
  </sheetData>
  <sheetProtection/>
  <mergeCells count="2">
    <mergeCell ref="A3:H3"/>
    <mergeCell ref="A11:C1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2">
      <selection activeCell="D10" sqref="D10"/>
    </sheetView>
  </sheetViews>
  <sheetFormatPr defaultColWidth="9.00390625" defaultRowHeight="15"/>
  <cols>
    <col min="1" max="1" width="10.28125" style="0" bestFit="1" customWidth="1"/>
    <col min="2" max="3" width="8.421875" style="0" customWidth="1"/>
    <col min="4" max="4" width="6.421875" style="0" customWidth="1"/>
    <col min="5" max="5" width="10.421875" style="0" customWidth="1"/>
    <col min="6" max="6" width="5.140625" style="0" customWidth="1"/>
    <col min="7" max="7" width="10.421875" style="0" customWidth="1"/>
    <col min="8" max="8" width="6.00390625" style="0" customWidth="1"/>
    <col min="9" max="9" width="11.7109375" style="0" customWidth="1"/>
    <col min="10" max="10" width="10.140625" style="0" customWidth="1"/>
    <col min="11" max="14" width="11.421875" style="0" customWidth="1"/>
  </cols>
  <sheetData>
    <row r="2" spans="1:14" ht="54" customHeight="1">
      <c r="A2" s="2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1:14" ht="14.2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39" customHeight="1">
      <c r="A5" s="6" t="s">
        <v>2</v>
      </c>
      <c r="B5" s="6" t="s">
        <v>3</v>
      </c>
      <c r="C5" s="6" t="s">
        <v>4</v>
      </c>
      <c r="D5" s="6" t="s">
        <v>105</v>
      </c>
      <c r="E5" s="6"/>
      <c r="F5" s="6" t="s">
        <v>106</v>
      </c>
      <c r="G5" s="6"/>
      <c r="H5" s="6" t="s">
        <v>107</v>
      </c>
      <c r="I5" s="6"/>
      <c r="J5" s="6" t="s">
        <v>123</v>
      </c>
      <c r="K5" s="6"/>
      <c r="L5" s="31" t="s">
        <v>9</v>
      </c>
      <c r="M5" s="32"/>
      <c r="N5" s="33"/>
    </row>
    <row r="6" spans="1:14" ht="34.5" customHeight="1">
      <c r="A6" s="6"/>
      <c r="B6" s="6"/>
      <c r="C6" s="6"/>
      <c r="D6" s="6" t="s">
        <v>124</v>
      </c>
      <c r="E6" s="6" t="s">
        <v>125</v>
      </c>
      <c r="F6" s="6" t="s">
        <v>124</v>
      </c>
      <c r="G6" s="6" t="s">
        <v>125</v>
      </c>
      <c r="H6" s="6" t="s">
        <v>124</v>
      </c>
      <c r="I6" s="6" t="s">
        <v>125</v>
      </c>
      <c r="J6" s="6" t="s">
        <v>126</v>
      </c>
      <c r="K6" s="6" t="s">
        <v>127</v>
      </c>
      <c r="L6" s="6" t="s">
        <v>128</v>
      </c>
      <c r="M6" s="6" t="s">
        <v>129</v>
      </c>
      <c r="N6" s="34" t="s">
        <v>115</v>
      </c>
    </row>
    <row r="7" spans="1:14" s="57" customFormat="1" ht="39" customHeight="1">
      <c r="A7" s="10" t="s">
        <v>130</v>
      </c>
      <c r="B7" s="10" t="s">
        <v>74</v>
      </c>
      <c r="C7" s="10" t="s">
        <v>131</v>
      </c>
      <c r="D7" s="10">
        <v>1</v>
      </c>
      <c r="E7" s="10">
        <v>500</v>
      </c>
      <c r="F7" s="10">
        <v>1</v>
      </c>
      <c r="G7" s="12">
        <v>500</v>
      </c>
      <c r="H7" s="10">
        <v>1</v>
      </c>
      <c r="I7" s="10">
        <v>500</v>
      </c>
      <c r="J7" s="10">
        <v>10000</v>
      </c>
      <c r="K7" s="10">
        <v>100</v>
      </c>
      <c r="L7" s="10">
        <v>10000</v>
      </c>
      <c r="M7" s="10">
        <v>50000</v>
      </c>
      <c r="N7" s="10">
        <v>60000</v>
      </c>
    </row>
    <row r="8" spans="1:14" ht="39" customHeight="1">
      <c r="A8" s="10" t="s">
        <v>132</v>
      </c>
      <c r="B8" s="10" t="s">
        <v>83</v>
      </c>
      <c r="C8" s="10" t="s">
        <v>89</v>
      </c>
      <c r="D8" s="10">
        <v>1</v>
      </c>
      <c r="E8" s="10">
        <v>400</v>
      </c>
      <c r="F8" s="10">
        <v>1</v>
      </c>
      <c r="G8" s="12">
        <v>403</v>
      </c>
      <c r="H8" s="10">
        <v>1</v>
      </c>
      <c r="I8" s="10">
        <v>400</v>
      </c>
      <c r="J8" s="62">
        <v>10000</v>
      </c>
      <c r="K8" s="62">
        <v>100</v>
      </c>
      <c r="L8" s="62">
        <v>10000</v>
      </c>
      <c r="M8" s="62">
        <v>40000</v>
      </c>
      <c r="N8" s="62">
        <v>50000</v>
      </c>
    </row>
    <row r="9" spans="1:14" ht="39" customHeight="1">
      <c r="A9" s="10" t="s">
        <v>133</v>
      </c>
      <c r="B9" s="10" t="s">
        <v>83</v>
      </c>
      <c r="C9" s="10" t="s">
        <v>103</v>
      </c>
      <c r="D9" s="10">
        <v>1</v>
      </c>
      <c r="E9" s="10">
        <v>400</v>
      </c>
      <c r="F9" s="10">
        <v>1</v>
      </c>
      <c r="G9" s="12">
        <v>403</v>
      </c>
      <c r="H9" s="10">
        <v>1</v>
      </c>
      <c r="I9" s="10">
        <v>400</v>
      </c>
      <c r="J9" s="62">
        <v>10000</v>
      </c>
      <c r="K9" s="62">
        <v>100</v>
      </c>
      <c r="L9" s="62">
        <v>10000</v>
      </c>
      <c r="M9" s="62">
        <v>40000</v>
      </c>
      <c r="N9" s="62">
        <v>50000</v>
      </c>
    </row>
    <row r="10" spans="1:14" ht="39" customHeight="1">
      <c r="A10" s="11" t="s">
        <v>134</v>
      </c>
      <c r="B10" s="10" t="s">
        <v>83</v>
      </c>
      <c r="C10" s="10" t="s">
        <v>103</v>
      </c>
      <c r="D10" s="10">
        <v>2</v>
      </c>
      <c r="E10" s="10">
        <v>1150</v>
      </c>
      <c r="F10" s="10">
        <v>3</v>
      </c>
      <c r="G10" s="13">
        <v>1152</v>
      </c>
      <c r="H10" s="10">
        <v>2</v>
      </c>
      <c r="I10" s="10">
        <v>1150</v>
      </c>
      <c r="J10" s="62">
        <v>10000</v>
      </c>
      <c r="K10" s="62">
        <v>100</v>
      </c>
      <c r="L10" s="62">
        <v>20000</v>
      </c>
      <c r="M10" s="62">
        <v>115000</v>
      </c>
      <c r="N10" s="62">
        <v>135000</v>
      </c>
    </row>
    <row r="11" spans="1:14" ht="39" customHeight="1">
      <c r="A11" s="58"/>
      <c r="B11" s="59"/>
      <c r="C11" s="59"/>
      <c r="D11" s="60"/>
      <c r="E11" s="60"/>
      <c r="F11" s="60"/>
      <c r="G11" s="61"/>
      <c r="H11" s="60"/>
      <c r="I11" s="60"/>
      <c r="J11" s="63"/>
      <c r="K11" s="63"/>
      <c r="L11" s="63"/>
      <c r="M11" s="63"/>
      <c r="N11" s="63"/>
    </row>
    <row r="12" spans="1:14" ht="39" customHeight="1">
      <c r="A12" s="58"/>
      <c r="B12" s="59"/>
      <c r="C12" s="59"/>
      <c r="D12" s="60"/>
      <c r="E12" s="60"/>
      <c r="F12" s="60"/>
      <c r="G12" s="61"/>
      <c r="H12" s="60"/>
      <c r="I12" s="60"/>
      <c r="J12" s="63"/>
      <c r="K12" s="63"/>
      <c r="L12" s="63"/>
      <c r="M12" s="63"/>
      <c r="N12" s="63"/>
    </row>
    <row r="13" spans="1:14" ht="33" customHeight="1">
      <c r="A13" s="34" t="s">
        <v>90</v>
      </c>
      <c r="B13" s="56"/>
      <c r="C13" s="56"/>
      <c r="D13" s="56">
        <v>5</v>
      </c>
      <c r="E13" s="56">
        <f>SUM(E7:E12)</f>
        <v>2450</v>
      </c>
      <c r="F13" s="56">
        <f>SUM(F7:F12)</f>
        <v>6</v>
      </c>
      <c r="G13" s="56">
        <f>SUM(G7:G12)</f>
        <v>2458</v>
      </c>
      <c r="H13" s="56">
        <f>SUM(H7:H12)</f>
        <v>5</v>
      </c>
      <c r="I13" s="56">
        <f>SUM(I7:I12)</f>
        <v>2450</v>
      </c>
      <c r="J13" s="64"/>
      <c r="K13" s="64"/>
      <c r="L13" s="56">
        <f>SUM(L7:L12)</f>
        <v>50000</v>
      </c>
      <c r="M13" s="56">
        <f>SUM(M7:M12)</f>
        <v>245000</v>
      </c>
      <c r="N13" s="56">
        <v>295000</v>
      </c>
    </row>
  </sheetData>
  <sheetProtection/>
  <mergeCells count="10">
    <mergeCell ref="A2:N2"/>
    <mergeCell ref="D5:E5"/>
    <mergeCell ref="F5:G5"/>
    <mergeCell ref="H5:I5"/>
    <mergeCell ref="J5:K5"/>
    <mergeCell ref="L5:N5"/>
    <mergeCell ref="A13:C13"/>
    <mergeCell ref="A5:A6"/>
    <mergeCell ref="B5:B6"/>
    <mergeCell ref="C5:C6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3">
      <selection activeCell="J26" sqref="J26"/>
    </sheetView>
  </sheetViews>
  <sheetFormatPr defaultColWidth="9.00390625" defaultRowHeight="15"/>
  <cols>
    <col min="1" max="1" width="12.57421875" style="0" customWidth="1"/>
    <col min="2" max="2" width="7.8515625" style="0" customWidth="1"/>
    <col min="3" max="3" width="8.28125" style="0" customWidth="1"/>
    <col min="4" max="4" width="9.8515625" style="0" customWidth="1"/>
    <col min="5" max="5" width="9.421875" style="0" bestFit="1" customWidth="1"/>
    <col min="6" max="6" width="15.140625" style="0" customWidth="1"/>
    <col min="7" max="7" width="10.421875" style="0" customWidth="1"/>
    <col min="8" max="8" width="15.140625" style="0" customWidth="1"/>
  </cols>
  <sheetData>
    <row r="2" spans="1:8" ht="51.75" customHeight="1">
      <c r="A2" s="2" t="s">
        <v>135</v>
      </c>
      <c r="B2" s="37"/>
      <c r="C2" s="37"/>
      <c r="D2" s="37"/>
      <c r="E2" s="37"/>
      <c r="F2" s="37"/>
      <c r="G2" s="37"/>
      <c r="H2" s="37"/>
    </row>
    <row r="3" spans="1:8" ht="15" customHeight="1">
      <c r="A3" s="38"/>
      <c r="B3" s="39"/>
      <c r="C3" s="39"/>
      <c r="D3" s="39"/>
      <c r="E3" s="39"/>
      <c r="F3" s="39"/>
      <c r="G3" s="39"/>
      <c r="H3" s="39"/>
    </row>
    <row r="4" spans="1:8" ht="22.5" customHeight="1">
      <c r="A4" s="4" t="s">
        <v>1</v>
      </c>
      <c r="B4" s="5"/>
      <c r="C4" s="5"/>
      <c r="D4" s="5"/>
      <c r="E4" s="5"/>
      <c r="F4" s="5"/>
      <c r="G4" s="5"/>
      <c r="H4" s="5"/>
    </row>
    <row r="5" spans="1:8" ht="34.5" customHeight="1">
      <c r="A5" s="34" t="s">
        <v>2</v>
      </c>
      <c r="B5" s="34" t="s">
        <v>3</v>
      </c>
      <c r="C5" s="34" t="s">
        <v>4</v>
      </c>
      <c r="D5" s="40" t="s">
        <v>117</v>
      </c>
      <c r="E5" s="40" t="s">
        <v>118</v>
      </c>
      <c r="F5" s="40" t="s">
        <v>119</v>
      </c>
      <c r="G5" s="40" t="s">
        <v>120</v>
      </c>
      <c r="H5" s="40" t="s">
        <v>9</v>
      </c>
    </row>
    <row r="6" spans="1:8" ht="24" customHeight="1">
      <c r="A6" s="41" t="s">
        <v>97</v>
      </c>
      <c r="B6" s="42" t="s">
        <v>74</v>
      </c>
      <c r="C6" s="42" t="s">
        <v>75</v>
      </c>
      <c r="D6" s="42">
        <v>100</v>
      </c>
      <c r="E6" s="43">
        <v>100</v>
      </c>
      <c r="F6" s="42">
        <v>100</v>
      </c>
      <c r="G6" s="42">
        <v>50</v>
      </c>
      <c r="H6" s="42">
        <f>F6*50</f>
        <v>5000</v>
      </c>
    </row>
    <row r="7" spans="1:8" ht="24" customHeight="1">
      <c r="A7" s="41" t="s">
        <v>136</v>
      </c>
      <c r="B7" s="42" t="s">
        <v>74</v>
      </c>
      <c r="C7" s="42" t="s">
        <v>75</v>
      </c>
      <c r="D7" s="42">
        <v>190</v>
      </c>
      <c r="E7" s="43">
        <v>190</v>
      </c>
      <c r="F7" s="42">
        <v>190</v>
      </c>
      <c r="G7" s="42">
        <v>50</v>
      </c>
      <c r="H7" s="42">
        <f aca="true" t="shared" si="0" ref="H7:H28">F7*50</f>
        <v>9500</v>
      </c>
    </row>
    <row r="8" spans="1:8" ht="24" customHeight="1">
      <c r="A8" s="41" t="s">
        <v>137</v>
      </c>
      <c r="B8" s="42" t="s">
        <v>74</v>
      </c>
      <c r="C8" s="42" t="s">
        <v>75</v>
      </c>
      <c r="D8" s="44">
        <v>320</v>
      </c>
      <c r="E8" s="43">
        <v>320</v>
      </c>
      <c r="F8" s="44">
        <v>320</v>
      </c>
      <c r="G8" s="42">
        <v>50</v>
      </c>
      <c r="H8" s="42">
        <f t="shared" si="0"/>
        <v>16000</v>
      </c>
    </row>
    <row r="9" spans="1:8" ht="24" customHeight="1">
      <c r="A9" s="41" t="s">
        <v>138</v>
      </c>
      <c r="B9" s="42" t="s">
        <v>74</v>
      </c>
      <c r="C9" s="42" t="s">
        <v>75</v>
      </c>
      <c r="D9" s="44">
        <v>65</v>
      </c>
      <c r="E9" s="43">
        <v>65</v>
      </c>
      <c r="F9" s="44">
        <v>65</v>
      </c>
      <c r="G9" s="42">
        <v>50</v>
      </c>
      <c r="H9" s="42">
        <f t="shared" si="0"/>
        <v>3250</v>
      </c>
    </row>
    <row r="10" spans="1:8" ht="24" customHeight="1">
      <c r="A10" s="41" t="s">
        <v>80</v>
      </c>
      <c r="B10" s="41" t="s">
        <v>74</v>
      </c>
      <c r="C10" s="44" t="s">
        <v>75</v>
      </c>
      <c r="D10" s="44">
        <v>350</v>
      </c>
      <c r="E10" s="43">
        <v>350</v>
      </c>
      <c r="F10" s="44">
        <v>350</v>
      </c>
      <c r="G10" s="42">
        <v>50</v>
      </c>
      <c r="H10" s="42">
        <f t="shared" si="0"/>
        <v>17500</v>
      </c>
    </row>
    <row r="11" spans="1:8" ht="24" customHeight="1">
      <c r="A11" s="41" t="s">
        <v>81</v>
      </c>
      <c r="B11" s="41" t="s">
        <v>74</v>
      </c>
      <c r="C11" s="44" t="s">
        <v>75</v>
      </c>
      <c r="D11" s="44">
        <v>220</v>
      </c>
      <c r="E11" s="43">
        <v>220</v>
      </c>
      <c r="F11" s="44">
        <v>220</v>
      </c>
      <c r="G11" s="42">
        <v>50</v>
      </c>
      <c r="H11" s="42">
        <f t="shared" si="0"/>
        <v>11000</v>
      </c>
    </row>
    <row r="12" spans="1:8" ht="24" customHeight="1">
      <c r="A12" s="42" t="s">
        <v>139</v>
      </c>
      <c r="B12" s="41" t="s">
        <v>74</v>
      </c>
      <c r="C12" s="44" t="s">
        <v>75</v>
      </c>
      <c r="D12" s="44">
        <v>130</v>
      </c>
      <c r="E12" s="43">
        <v>130</v>
      </c>
      <c r="F12" s="44">
        <v>130</v>
      </c>
      <c r="G12" s="42">
        <v>50</v>
      </c>
      <c r="H12" s="42">
        <f t="shared" si="0"/>
        <v>6500</v>
      </c>
    </row>
    <row r="13" spans="1:8" ht="24" customHeight="1">
      <c r="A13" s="42" t="s">
        <v>81</v>
      </c>
      <c r="B13" s="41" t="s">
        <v>74</v>
      </c>
      <c r="C13" s="44" t="s">
        <v>75</v>
      </c>
      <c r="D13" s="44">
        <v>60</v>
      </c>
      <c r="E13" s="43">
        <v>60</v>
      </c>
      <c r="F13" s="44">
        <v>60</v>
      </c>
      <c r="G13" s="42">
        <v>50</v>
      </c>
      <c r="H13" s="42">
        <f t="shared" si="0"/>
        <v>3000</v>
      </c>
    </row>
    <row r="14" spans="1:8" ht="24" customHeight="1">
      <c r="A14" s="42" t="s">
        <v>140</v>
      </c>
      <c r="B14" s="41" t="s">
        <v>74</v>
      </c>
      <c r="C14" s="44" t="s">
        <v>75</v>
      </c>
      <c r="D14" s="44">
        <v>100</v>
      </c>
      <c r="E14" s="43">
        <v>100</v>
      </c>
      <c r="F14" s="44">
        <v>100</v>
      </c>
      <c r="G14" s="42">
        <v>50</v>
      </c>
      <c r="H14" s="42">
        <f t="shared" si="0"/>
        <v>5000</v>
      </c>
    </row>
    <row r="15" spans="1:8" ht="24" customHeight="1">
      <c r="A15" s="42" t="s">
        <v>140</v>
      </c>
      <c r="B15" s="41" t="s">
        <v>74</v>
      </c>
      <c r="C15" s="44" t="s">
        <v>75</v>
      </c>
      <c r="D15" s="44">
        <v>200</v>
      </c>
      <c r="E15" s="45">
        <v>200</v>
      </c>
      <c r="F15" s="44">
        <v>200</v>
      </c>
      <c r="G15" s="42">
        <v>50</v>
      </c>
      <c r="H15" s="42">
        <f t="shared" si="0"/>
        <v>10000</v>
      </c>
    </row>
    <row r="16" spans="1:8" ht="24" customHeight="1">
      <c r="A16" s="44" t="s">
        <v>141</v>
      </c>
      <c r="B16" s="41" t="s">
        <v>74</v>
      </c>
      <c r="C16" s="44" t="s">
        <v>75</v>
      </c>
      <c r="D16" s="44">
        <v>180</v>
      </c>
      <c r="E16" s="45">
        <v>180</v>
      </c>
      <c r="F16" s="44">
        <v>180</v>
      </c>
      <c r="G16" s="42">
        <v>50</v>
      </c>
      <c r="H16" s="42">
        <f t="shared" si="0"/>
        <v>9000</v>
      </c>
    </row>
    <row r="17" spans="1:8" ht="24" customHeight="1">
      <c r="A17" s="9" t="s">
        <v>142</v>
      </c>
      <c r="B17" s="46" t="s">
        <v>74</v>
      </c>
      <c r="C17" s="16" t="s">
        <v>75</v>
      </c>
      <c r="D17" s="16">
        <v>170</v>
      </c>
      <c r="E17" s="47">
        <v>170</v>
      </c>
      <c r="F17" s="16">
        <v>170</v>
      </c>
      <c r="G17" s="42">
        <v>50</v>
      </c>
      <c r="H17" s="42">
        <f t="shared" si="0"/>
        <v>8500</v>
      </c>
    </row>
    <row r="18" spans="1:8" ht="24" customHeight="1">
      <c r="A18" s="42" t="s">
        <v>78</v>
      </c>
      <c r="B18" s="41" t="s">
        <v>74</v>
      </c>
      <c r="C18" s="42" t="s">
        <v>79</v>
      </c>
      <c r="D18" s="44">
        <v>200</v>
      </c>
      <c r="E18" s="45">
        <v>200</v>
      </c>
      <c r="F18" s="44">
        <v>200</v>
      </c>
      <c r="G18" s="42">
        <v>50</v>
      </c>
      <c r="H18" s="42">
        <f t="shared" si="0"/>
        <v>10000</v>
      </c>
    </row>
    <row r="19" spans="1:8" ht="24" customHeight="1">
      <c r="A19" s="41" t="s">
        <v>98</v>
      </c>
      <c r="B19" s="42" t="s">
        <v>74</v>
      </c>
      <c r="C19" s="42" t="s">
        <v>99</v>
      </c>
      <c r="D19" s="44">
        <v>70</v>
      </c>
      <c r="E19" s="48">
        <v>70</v>
      </c>
      <c r="F19" s="44">
        <v>70</v>
      </c>
      <c r="G19" s="42">
        <v>50</v>
      </c>
      <c r="H19" s="42">
        <f t="shared" si="0"/>
        <v>3500</v>
      </c>
    </row>
    <row r="20" spans="1:8" ht="24" customHeight="1">
      <c r="A20" s="14" t="s">
        <v>98</v>
      </c>
      <c r="B20" s="11" t="s">
        <v>74</v>
      </c>
      <c r="C20" s="11" t="s">
        <v>99</v>
      </c>
      <c r="D20" s="44">
        <v>181</v>
      </c>
      <c r="E20" s="49">
        <v>181</v>
      </c>
      <c r="F20" s="44">
        <v>181</v>
      </c>
      <c r="G20" s="42">
        <v>50</v>
      </c>
      <c r="H20" s="42">
        <f t="shared" si="0"/>
        <v>9050</v>
      </c>
    </row>
    <row r="21" spans="1:8" ht="24" customHeight="1">
      <c r="A21" s="42" t="s">
        <v>130</v>
      </c>
      <c r="B21" s="42" t="s">
        <v>74</v>
      </c>
      <c r="C21" s="42" t="s">
        <v>131</v>
      </c>
      <c r="D21" s="44">
        <v>130</v>
      </c>
      <c r="E21" s="43">
        <v>130</v>
      </c>
      <c r="F21" s="44">
        <v>130</v>
      </c>
      <c r="G21" s="42">
        <v>50</v>
      </c>
      <c r="H21" s="42">
        <f t="shared" si="0"/>
        <v>6500</v>
      </c>
    </row>
    <row r="22" spans="1:8" s="36" customFormat="1" ht="24" customHeight="1">
      <c r="A22" s="44" t="s">
        <v>143</v>
      </c>
      <c r="B22" s="46" t="s">
        <v>74</v>
      </c>
      <c r="C22" s="16" t="s">
        <v>144</v>
      </c>
      <c r="D22" s="16">
        <v>150</v>
      </c>
      <c r="E22" s="50">
        <v>150</v>
      </c>
      <c r="F22" s="16">
        <v>150</v>
      </c>
      <c r="G22" s="42">
        <v>50</v>
      </c>
      <c r="H22" s="42">
        <f t="shared" si="0"/>
        <v>7500</v>
      </c>
    </row>
    <row r="23" spans="1:8" s="36" customFormat="1" ht="24" customHeight="1">
      <c r="A23" s="44" t="s">
        <v>143</v>
      </c>
      <c r="B23" s="46" t="s">
        <v>74</v>
      </c>
      <c r="C23" s="16" t="s">
        <v>144</v>
      </c>
      <c r="D23" s="16">
        <v>60</v>
      </c>
      <c r="E23" s="50">
        <v>60</v>
      </c>
      <c r="F23" s="16">
        <v>60</v>
      </c>
      <c r="G23" s="42">
        <v>50</v>
      </c>
      <c r="H23" s="42">
        <f t="shared" si="0"/>
        <v>3000</v>
      </c>
    </row>
    <row r="24" spans="1:8" s="36" customFormat="1" ht="24" customHeight="1">
      <c r="A24" s="44" t="s">
        <v>143</v>
      </c>
      <c r="B24" s="46" t="s">
        <v>74</v>
      </c>
      <c r="C24" s="16" t="s">
        <v>144</v>
      </c>
      <c r="D24" s="16">
        <v>110</v>
      </c>
      <c r="E24" s="50">
        <v>110</v>
      </c>
      <c r="F24" s="16">
        <v>110</v>
      </c>
      <c r="G24" s="42">
        <v>50</v>
      </c>
      <c r="H24" s="42">
        <f t="shared" si="0"/>
        <v>5500</v>
      </c>
    </row>
    <row r="25" spans="1:8" s="36" customFormat="1" ht="24" customHeight="1">
      <c r="A25" s="44" t="s">
        <v>143</v>
      </c>
      <c r="B25" s="46" t="s">
        <v>74</v>
      </c>
      <c r="C25" s="16" t="s">
        <v>144</v>
      </c>
      <c r="D25" s="16">
        <v>110</v>
      </c>
      <c r="E25" s="50">
        <v>110</v>
      </c>
      <c r="F25" s="16">
        <v>110</v>
      </c>
      <c r="G25" s="42">
        <v>50</v>
      </c>
      <c r="H25" s="42">
        <f t="shared" si="0"/>
        <v>5500</v>
      </c>
    </row>
    <row r="26" spans="1:8" ht="24" customHeight="1">
      <c r="A26" s="51" t="s">
        <v>145</v>
      </c>
      <c r="B26" s="44" t="s">
        <v>83</v>
      </c>
      <c r="C26" s="44" t="s">
        <v>84</v>
      </c>
      <c r="D26" s="52">
        <v>70</v>
      </c>
      <c r="E26" s="45">
        <v>73</v>
      </c>
      <c r="F26" s="52">
        <v>70</v>
      </c>
      <c r="G26" s="42">
        <v>50</v>
      </c>
      <c r="H26" s="42">
        <f t="shared" si="0"/>
        <v>3500</v>
      </c>
    </row>
    <row r="27" spans="1:8" ht="24" customHeight="1">
      <c r="A27" s="51" t="s">
        <v>146</v>
      </c>
      <c r="B27" s="44" t="s">
        <v>83</v>
      </c>
      <c r="C27" s="44" t="s">
        <v>89</v>
      </c>
      <c r="D27" s="52">
        <v>100</v>
      </c>
      <c r="E27" s="45">
        <v>102</v>
      </c>
      <c r="F27" s="52">
        <v>100</v>
      </c>
      <c r="G27" s="42">
        <v>50</v>
      </c>
      <c r="H27" s="42">
        <f t="shared" si="0"/>
        <v>5000</v>
      </c>
    </row>
    <row r="28" spans="1:8" ht="24" customHeight="1">
      <c r="A28" s="51" t="s">
        <v>113</v>
      </c>
      <c r="B28" s="44" t="s">
        <v>83</v>
      </c>
      <c r="C28" s="44" t="s">
        <v>114</v>
      </c>
      <c r="D28" s="52">
        <v>70</v>
      </c>
      <c r="E28" s="45">
        <v>71</v>
      </c>
      <c r="F28" s="52">
        <v>70</v>
      </c>
      <c r="G28" s="42">
        <v>50</v>
      </c>
      <c r="H28" s="42">
        <f t="shared" si="0"/>
        <v>3500</v>
      </c>
    </row>
    <row r="29" spans="1:8" ht="24" customHeight="1">
      <c r="A29" s="53" t="s">
        <v>90</v>
      </c>
      <c r="B29" s="54"/>
      <c r="C29" s="55"/>
      <c r="D29" s="56">
        <f>SUM(D6:D28)</f>
        <v>3336</v>
      </c>
      <c r="E29" s="56">
        <f>SUM(E6:E28)</f>
        <v>3342</v>
      </c>
      <c r="F29" s="56">
        <f>SUM(F6:F28)</f>
        <v>3336</v>
      </c>
      <c r="G29" s="42">
        <v>50</v>
      </c>
      <c r="H29" s="56">
        <f>SUM(H6:H28)</f>
        <v>166800</v>
      </c>
    </row>
  </sheetData>
  <sheetProtection/>
  <mergeCells count="2">
    <mergeCell ref="A2:H2"/>
    <mergeCell ref="A29:C29"/>
  </mergeCells>
  <printOptions/>
  <pageMargins left="0.7083333333333334" right="0.7083333333333334" top="0.7479166666666667" bottom="0.39305555555555555" header="0.3145833333333333" footer="0.314583333333333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23">
      <selection activeCell="G12" sqref="G12"/>
    </sheetView>
  </sheetViews>
  <sheetFormatPr defaultColWidth="9.00390625" defaultRowHeight="15"/>
  <cols>
    <col min="1" max="1" width="9.7109375" style="0" customWidth="1"/>
    <col min="2" max="5" width="8.140625" style="0" customWidth="1"/>
    <col min="6" max="8" width="8.140625" style="1" customWidth="1"/>
    <col min="9" max="9" width="10.28125" style="0" customWidth="1"/>
    <col min="10" max="10" width="9.8515625" style="0" customWidth="1"/>
    <col min="11" max="11" width="10.28125" style="0" customWidth="1"/>
  </cols>
  <sheetData>
    <row r="2" spans="1:11" ht="55.5" customHeight="1">
      <c r="A2" s="2" t="s">
        <v>147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6:8" ht="13.5">
      <c r="F3"/>
      <c r="G3"/>
      <c r="H3"/>
    </row>
    <row r="4" spans="1:11" ht="14.2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3" customHeight="1">
      <c r="A5" s="6" t="s">
        <v>2</v>
      </c>
      <c r="B5" s="6" t="s">
        <v>3</v>
      </c>
      <c r="C5" s="6" t="s">
        <v>4</v>
      </c>
      <c r="D5" s="7" t="s">
        <v>117</v>
      </c>
      <c r="E5" s="7" t="s">
        <v>118</v>
      </c>
      <c r="F5" s="7" t="s">
        <v>119</v>
      </c>
      <c r="G5" s="6" t="s">
        <v>148</v>
      </c>
      <c r="H5" s="6"/>
      <c r="I5" s="31" t="s">
        <v>9</v>
      </c>
      <c r="J5" s="32"/>
      <c r="K5" s="33"/>
    </row>
    <row r="6" spans="1:11" ht="21" customHeight="1">
      <c r="A6" s="6"/>
      <c r="B6" s="6"/>
      <c r="C6" s="6"/>
      <c r="D6" s="8"/>
      <c r="E6" s="8"/>
      <c r="F6" s="8"/>
      <c r="G6" s="6" t="s">
        <v>149</v>
      </c>
      <c r="H6" s="6" t="s">
        <v>150</v>
      </c>
      <c r="I6" s="6" t="s">
        <v>149</v>
      </c>
      <c r="J6" s="6" t="s">
        <v>150</v>
      </c>
      <c r="K6" s="34" t="s">
        <v>115</v>
      </c>
    </row>
    <row r="7" spans="1:11" ht="15.75" customHeight="1">
      <c r="A7" s="9" t="s">
        <v>151</v>
      </c>
      <c r="B7" s="10" t="s">
        <v>152</v>
      </c>
      <c r="C7" s="10" t="s">
        <v>153</v>
      </c>
      <c r="D7" s="11">
        <v>172</v>
      </c>
      <c r="E7" s="12">
        <v>172</v>
      </c>
      <c r="F7" s="11">
        <v>172</v>
      </c>
      <c r="G7" s="13">
        <v>50</v>
      </c>
      <c r="H7" s="13">
        <v>30</v>
      </c>
      <c r="I7" s="35">
        <f aca="true" t="shared" si="0" ref="I7:I23">F7*50</f>
        <v>8600</v>
      </c>
      <c r="J7" s="35">
        <f aca="true" t="shared" si="1" ref="J7:J23">F7*30</f>
        <v>5160</v>
      </c>
      <c r="K7" s="35">
        <f aca="true" t="shared" si="2" ref="K7:K23">I7+J7</f>
        <v>13760</v>
      </c>
    </row>
    <row r="8" spans="1:11" ht="15.75" customHeight="1">
      <c r="A8" s="9" t="s">
        <v>154</v>
      </c>
      <c r="B8" s="10" t="s">
        <v>152</v>
      </c>
      <c r="C8" s="10" t="s">
        <v>153</v>
      </c>
      <c r="D8" s="11">
        <v>500</v>
      </c>
      <c r="E8" s="12">
        <v>500</v>
      </c>
      <c r="F8" s="11">
        <v>500</v>
      </c>
      <c r="G8" s="13">
        <v>50</v>
      </c>
      <c r="H8" s="13">
        <v>30</v>
      </c>
      <c r="I8" s="35">
        <f t="shared" si="0"/>
        <v>25000</v>
      </c>
      <c r="J8" s="35">
        <f t="shared" si="1"/>
        <v>15000</v>
      </c>
      <c r="K8" s="35">
        <f t="shared" si="2"/>
        <v>40000</v>
      </c>
    </row>
    <row r="9" spans="1:11" ht="15.75" customHeight="1">
      <c r="A9" s="14" t="s">
        <v>10</v>
      </c>
      <c r="B9" s="11" t="s">
        <v>11</v>
      </c>
      <c r="C9" s="11" t="s">
        <v>12</v>
      </c>
      <c r="D9" s="11">
        <v>992</v>
      </c>
      <c r="E9" s="12">
        <v>992</v>
      </c>
      <c r="F9" s="11">
        <v>992</v>
      </c>
      <c r="G9" s="13">
        <v>50</v>
      </c>
      <c r="H9" s="13">
        <v>30</v>
      </c>
      <c r="I9" s="35">
        <f t="shared" si="0"/>
        <v>49600</v>
      </c>
      <c r="J9" s="35">
        <f t="shared" si="1"/>
        <v>29760</v>
      </c>
      <c r="K9" s="35">
        <f t="shared" si="2"/>
        <v>79360</v>
      </c>
    </row>
    <row r="10" spans="1:11" ht="15.75" customHeight="1">
      <c r="A10" s="14" t="s">
        <v>13</v>
      </c>
      <c r="B10" s="10" t="s">
        <v>11</v>
      </c>
      <c r="C10" s="10" t="s">
        <v>14</v>
      </c>
      <c r="D10" s="11">
        <v>258</v>
      </c>
      <c r="E10" s="12">
        <v>258</v>
      </c>
      <c r="F10" s="11">
        <v>258</v>
      </c>
      <c r="G10" s="13">
        <v>50</v>
      </c>
      <c r="H10" s="13">
        <v>30</v>
      </c>
      <c r="I10" s="35">
        <f t="shared" si="0"/>
        <v>12900</v>
      </c>
      <c r="J10" s="35">
        <f t="shared" si="1"/>
        <v>7740</v>
      </c>
      <c r="K10" s="35">
        <f t="shared" si="2"/>
        <v>20640</v>
      </c>
    </row>
    <row r="11" spans="1:11" ht="15.75" customHeight="1">
      <c r="A11" s="11" t="s">
        <v>15</v>
      </c>
      <c r="B11" s="11" t="s">
        <v>16</v>
      </c>
      <c r="C11" s="11" t="s">
        <v>17</v>
      </c>
      <c r="D11" s="11">
        <v>103</v>
      </c>
      <c r="E11" s="13">
        <v>103</v>
      </c>
      <c r="F11" s="11">
        <v>103</v>
      </c>
      <c r="G11" s="13">
        <v>50</v>
      </c>
      <c r="H11" s="13">
        <v>30</v>
      </c>
      <c r="I11" s="35">
        <f t="shared" si="0"/>
        <v>5150</v>
      </c>
      <c r="J11" s="35">
        <f t="shared" si="1"/>
        <v>3090</v>
      </c>
      <c r="K11" s="35">
        <f t="shared" si="2"/>
        <v>8240</v>
      </c>
    </row>
    <row r="12" spans="1:11" ht="15.75" customHeight="1">
      <c r="A12" s="11" t="s">
        <v>155</v>
      </c>
      <c r="B12" s="11" t="s">
        <v>16</v>
      </c>
      <c r="C12" s="11" t="s">
        <v>19</v>
      </c>
      <c r="D12" s="11">
        <v>60</v>
      </c>
      <c r="E12" s="13">
        <v>60</v>
      </c>
      <c r="F12" s="11">
        <v>60</v>
      </c>
      <c r="G12" s="13">
        <v>50</v>
      </c>
      <c r="H12" s="13">
        <v>30</v>
      </c>
      <c r="I12" s="35">
        <f t="shared" si="0"/>
        <v>3000</v>
      </c>
      <c r="J12" s="35">
        <f t="shared" si="1"/>
        <v>1800</v>
      </c>
      <c r="K12" s="35">
        <f t="shared" si="2"/>
        <v>4800</v>
      </c>
    </row>
    <row r="13" spans="1:11" ht="15.75" customHeight="1">
      <c r="A13" s="11" t="s">
        <v>156</v>
      </c>
      <c r="B13" s="11" t="s">
        <v>16</v>
      </c>
      <c r="C13" s="11" t="s">
        <v>19</v>
      </c>
      <c r="D13" s="11">
        <v>50</v>
      </c>
      <c r="E13" s="12">
        <v>50</v>
      </c>
      <c r="F13" s="11">
        <v>50</v>
      </c>
      <c r="G13" s="13">
        <v>50</v>
      </c>
      <c r="H13" s="13">
        <v>30</v>
      </c>
      <c r="I13" s="35">
        <f t="shared" si="0"/>
        <v>2500</v>
      </c>
      <c r="J13" s="35">
        <f t="shared" si="1"/>
        <v>1500</v>
      </c>
      <c r="K13" s="35">
        <f t="shared" si="2"/>
        <v>4000</v>
      </c>
    </row>
    <row r="14" spans="1:11" ht="15.75" customHeight="1">
      <c r="A14" s="11" t="s">
        <v>157</v>
      </c>
      <c r="B14" s="11" t="s">
        <v>16</v>
      </c>
      <c r="C14" s="11" t="s">
        <v>23</v>
      </c>
      <c r="D14" s="11">
        <v>50</v>
      </c>
      <c r="E14" s="13">
        <v>50</v>
      </c>
      <c r="F14" s="11">
        <v>50</v>
      </c>
      <c r="G14" s="13">
        <v>50</v>
      </c>
      <c r="H14" s="13">
        <v>30</v>
      </c>
      <c r="I14" s="35">
        <f t="shared" si="0"/>
        <v>2500</v>
      </c>
      <c r="J14" s="35">
        <f t="shared" si="1"/>
        <v>1500</v>
      </c>
      <c r="K14" s="35">
        <f t="shared" si="2"/>
        <v>4000</v>
      </c>
    </row>
    <row r="15" spans="1:11" ht="15.75" customHeight="1">
      <c r="A15" s="11" t="s">
        <v>158</v>
      </c>
      <c r="B15" s="11" t="s">
        <v>16</v>
      </c>
      <c r="C15" s="11" t="s">
        <v>23</v>
      </c>
      <c r="D15" s="11">
        <v>140</v>
      </c>
      <c r="E15" s="13">
        <v>140</v>
      </c>
      <c r="F15" s="11">
        <v>140</v>
      </c>
      <c r="G15" s="13">
        <v>50</v>
      </c>
      <c r="H15" s="13">
        <v>30</v>
      </c>
      <c r="I15" s="35">
        <f t="shared" si="0"/>
        <v>7000</v>
      </c>
      <c r="J15" s="35">
        <f t="shared" si="1"/>
        <v>4200</v>
      </c>
      <c r="K15" s="35">
        <f t="shared" si="2"/>
        <v>11200</v>
      </c>
    </row>
    <row r="16" spans="1:11" ht="15.75" customHeight="1">
      <c r="A16" s="9" t="s">
        <v>159</v>
      </c>
      <c r="B16" s="10" t="s">
        <v>160</v>
      </c>
      <c r="C16" s="10" t="s">
        <v>161</v>
      </c>
      <c r="D16" s="15">
        <v>47</v>
      </c>
      <c r="E16" s="12">
        <v>47</v>
      </c>
      <c r="F16" s="15">
        <v>47</v>
      </c>
      <c r="G16" s="13">
        <v>50</v>
      </c>
      <c r="H16" s="13">
        <v>30</v>
      </c>
      <c r="I16" s="35">
        <f t="shared" si="0"/>
        <v>2350</v>
      </c>
      <c r="J16" s="35">
        <f t="shared" si="1"/>
        <v>1410</v>
      </c>
      <c r="K16" s="35">
        <f t="shared" si="2"/>
        <v>3760</v>
      </c>
    </row>
    <row r="17" spans="1:11" ht="15.75" customHeight="1">
      <c r="A17" s="9" t="s">
        <v>162</v>
      </c>
      <c r="B17" s="10" t="s">
        <v>160</v>
      </c>
      <c r="C17" s="10" t="s">
        <v>163</v>
      </c>
      <c r="D17" s="15">
        <v>100</v>
      </c>
      <c r="E17" s="12">
        <v>100</v>
      </c>
      <c r="F17" s="15">
        <v>100</v>
      </c>
      <c r="G17" s="13">
        <v>50</v>
      </c>
      <c r="H17" s="13">
        <v>30</v>
      </c>
      <c r="I17" s="35">
        <f t="shared" si="0"/>
        <v>5000</v>
      </c>
      <c r="J17" s="35">
        <f t="shared" si="1"/>
        <v>3000</v>
      </c>
      <c r="K17" s="35">
        <f t="shared" si="2"/>
        <v>8000</v>
      </c>
    </row>
    <row r="18" spans="1:11" ht="15.75" customHeight="1">
      <c r="A18" s="11" t="s">
        <v>41</v>
      </c>
      <c r="B18" s="11" t="s">
        <v>25</v>
      </c>
      <c r="C18" s="11" t="s">
        <v>32</v>
      </c>
      <c r="D18" s="11">
        <v>60</v>
      </c>
      <c r="E18" s="12">
        <v>60</v>
      </c>
      <c r="F18" s="11">
        <v>60</v>
      </c>
      <c r="G18" s="13">
        <v>50</v>
      </c>
      <c r="H18" s="13">
        <v>30</v>
      </c>
      <c r="I18" s="35">
        <f t="shared" si="0"/>
        <v>3000</v>
      </c>
      <c r="J18" s="35">
        <f t="shared" si="1"/>
        <v>1800</v>
      </c>
      <c r="K18" s="35">
        <f t="shared" si="2"/>
        <v>4800</v>
      </c>
    </row>
    <row r="19" spans="1:11" ht="15.75" customHeight="1">
      <c r="A19" s="14" t="s">
        <v>31</v>
      </c>
      <c r="B19" s="11" t="s">
        <v>25</v>
      </c>
      <c r="C19" s="11" t="s">
        <v>32</v>
      </c>
      <c r="D19" s="11">
        <v>50</v>
      </c>
      <c r="E19" s="12">
        <v>50</v>
      </c>
      <c r="F19" s="11">
        <v>50</v>
      </c>
      <c r="G19" s="13">
        <v>50</v>
      </c>
      <c r="H19" s="13">
        <v>30</v>
      </c>
      <c r="I19" s="35">
        <f t="shared" si="0"/>
        <v>2500</v>
      </c>
      <c r="J19" s="35">
        <f t="shared" si="1"/>
        <v>1500</v>
      </c>
      <c r="K19" s="35">
        <f t="shared" si="2"/>
        <v>4000</v>
      </c>
    </row>
    <row r="20" spans="1:11" ht="15.75" customHeight="1">
      <c r="A20" s="11" t="s">
        <v>36</v>
      </c>
      <c r="B20" s="16" t="s">
        <v>25</v>
      </c>
      <c r="C20" s="16" t="s">
        <v>32</v>
      </c>
      <c r="D20" s="16">
        <v>50</v>
      </c>
      <c r="E20" s="17">
        <v>50</v>
      </c>
      <c r="F20" s="16">
        <v>50</v>
      </c>
      <c r="G20" s="13">
        <v>50</v>
      </c>
      <c r="H20" s="13">
        <v>30</v>
      </c>
      <c r="I20" s="35">
        <f t="shared" si="0"/>
        <v>2500</v>
      </c>
      <c r="J20" s="35">
        <f t="shared" si="1"/>
        <v>1500</v>
      </c>
      <c r="K20" s="35">
        <f t="shared" si="2"/>
        <v>4000</v>
      </c>
    </row>
    <row r="21" spans="1:11" ht="15.75" customHeight="1">
      <c r="A21" s="11" t="s">
        <v>164</v>
      </c>
      <c r="B21" s="11" t="s">
        <v>25</v>
      </c>
      <c r="C21" s="11" t="s">
        <v>32</v>
      </c>
      <c r="D21" s="11">
        <v>50</v>
      </c>
      <c r="E21" s="12">
        <v>50</v>
      </c>
      <c r="F21" s="11">
        <v>50</v>
      </c>
      <c r="G21" s="13">
        <v>50</v>
      </c>
      <c r="H21" s="13">
        <v>30</v>
      </c>
      <c r="I21" s="35">
        <f t="shared" si="0"/>
        <v>2500</v>
      </c>
      <c r="J21" s="35">
        <f t="shared" si="1"/>
        <v>1500</v>
      </c>
      <c r="K21" s="35">
        <f t="shared" si="2"/>
        <v>4000</v>
      </c>
    </row>
    <row r="22" spans="1:11" ht="15.75" customHeight="1">
      <c r="A22" s="11" t="s">
        <v>165</v>
      </c>
      <c r="B22" s="11" t="s">
        <v>25</v>
      </c>
      <c r="C22" s="11" t="s">
        <v>32</v>
      </c>
      <c r="D22" s="11">
        <v>50</v>
      </c>
      <c r="E22" s="12">
        <v>50</v>
      </c>
      <c r="F22" s="11">
        <v>50</v>
      </c>
      <c r="G22" s="13">
        <v>50</v>
      </c>
      <c r="H22" s="13">
        <v>30</v>
      </c>
      <c r="I22" s="35">
        <f t="shared" si="0"/>
        <v>2500</v>
      </c>
      <c r="J22" s="35">
        <f t="shared" si="1"/>
        <v>1500</v>
      </c>
      <c r="K22" s="35">
        <f t="shared" si="2"/>
        <v>4000</v>
      </c>
    </row>
    <row r="23" spans="1:11" ht="15.75" customHeight="1">
      <c r="A23" s="11" t="s">
        <v>166</v>
      </c>
      <c r="B23" s="11" t="s">
        <v>25</v>
      </c>
      <c r="C23" s="11" t="s">
        <v>32</v>
      </c>
      <c r="D23" s="11">
        <v>100</v>
      </c>
      <c r="E23" s="12">
        <v>100</v>
      </c>
      <c r="F23" s="11">
        <v>100</v>
      </c>
      <c r="G23" s="13">
        <v>50</v>
      </c>
      <c r="H23" s="13">
        <v>30</v>
      </c>
      <c r="I23" s="35">
        <f t="shared" si="0"/>
        <v>5000</v>
      </c>
      <c r="J23" s="35">
        <f t="shared" si="1"/>
        <v>3000</v>
      </c>
      <c r="K23" s="35">
        <f t="shared" si="2"/>
        <v>8000</v>
      </c>
    </row>
    <row r="24" spans="1:11" ht="15.75" customHeight="1">
      <c r="A24" s="11" t="s">
        <v>167</v>
      </c>
      <c r="B24" s="11" t="s">
        <v>25</v>
      </c>
      <c r="C24" s="11" t="s">
        <v>32</v>
      </c>
      <c r="D24" s="11">
        <v>150</v>
      </c>
      <c r="E24" s="12">
        <v>150</v>
      </c>
      <c r="F24" s="11">
        <v>150</v>
      </c>
      <c r="G24" s="13">
        <v>50</v>
      </c>
      <c r="H24" s="13">
        <v>30</v>
      </c>
      <c r="I24" s="35">
        <f aca="true" t="shared" si="3" ref="I24:I40">F24*50</f>
        <v>7500</v>
      </c>
      <c r="J24" s="35">
        <f aca="true" t="shared" si="4" ref="J24:J40">F24*30</f>
        <v>4500</v>
      </c>
      <c r="K24" s="35">
        <f aca="true" t="shared" si="5" ref="K24:K40">I24+J24</f>
        <v>12000</v>
      </c>
    </row>
    <row r="25" spans="1:11" ht="15.75" customHeight="1">
      <c r="A25" s="11" t="s">
        <v>168</v>
      </c>
      <c r="B25" s="11" t="s">
        <v>25</v>
      </c>
      <c r="C25" s="11" t="s">
        <v>32</v>
      </c>
      <c r="D25" s="11">
        <v>100</v>
      </c>
      <c r="E25" s="12">
        <v>100</v>
      </c>
      <c r="F25" s="11">
        <v>100</v>
      </c>
      <c r="G25" s="13">
        <v>50</v>
      </c>
      <c r="H25" s="13">
        <v>30</v>
      </c>
      <c r="I25" s="35">
        <f t="shared" si="3"/>
        <v>5000</v>
      </c>
      <c r="J25" s="35">
        <f t="shared" si="4"/>
        <v>3000</v>
      </c>
      <c r="K25" s="35">
        <f t="shared" si="5"/>
        <v>8000</v>
      </c>
    </row>
    <row r="26" spans="1:11" ht="15.75" customHeight="1">
      <c r="A26" s="11" t="s">
        <v>169</v>
      </c>
      <c r="B26" s="11" t="s">
        <v>25</v>
      </c>
      <c r="C26" s="11" t="s">
        <v>32</v>
      </c>
      <c r="D26" s="11">
        <v>50</v>
      </c>
      <c r="E26" s="12">
        <v>50</v>
      </c>
      <c r="F26" s="11">
        <v>50</v>
      </c>
      <c r="G26" s="13">
        <v>50</v>
      </c>
      <c r="H26" s="13">
        <v>30</v>
      </c>
      <c r="I26" s="35">
        <f t="shared" si="3"/>
        <v>2500</v>
      </c>
      <c r="J26" s="35">
        <f t="shared" si="4"/>
        <v>1500</v>
      </c>
      <c r="K26" s="35">
        <f t="shared" si="5"/>
        <v>4000</v>
      </c>
    </row>
    <row r="27" spans="1:11" ht="15.75" customHeight="1">
      <c r="A27" s="14" t="s">
        <v>170</v>
      </c>
      <c r="B27" s="11" t="s">
        <v>25</v>
      </c>
      <c r="C27" s="11" t="s">
        <v>26</v>
      </c>
      <c r="D27" s="11">
        <v>260</v>
      </c>
      <c r="E27" s="12">
        <v>260</v>
      </c>
      <c r="F27" s="11">
        <v>260</v>
      </c>
      <c r="G27" s="13">
        <v>50</v>
      </c>
      <c r="H27" s="13">
        <v>30</v>
      </c>
      <c r="I27" s="35">
        <f t="shared" si="3"/>
        <v>13000</v>
      </c>
      <c r="J27" s="35">
        <f t="shared" si="4"/>
        <v>7800</v>
      </c>
      <c r="K27" s="35">
        <f t="shared" si="5"/>
        <v>20800</v>
      </c>
    </row>
    <row r="28" spans="1:11" ht="15.75" customHeight="1">
      <c r="A28" s="18" t="s">
        <v>171</v>
      </c>
      <c r="B28" s="19" t="s">
        <v>25</v>
      </c>
      <c r="C28" s="19" t="s">
        <v>30</v>
      </c>
      <c r="D28" s="19">
        <v>50</v>
      </c>
      <c r="E28" s="20">
        <v>50</v>
      </c>
      <c r="F28" s="19">
        <v>50</v>
      </c>
      <c r="G28" s="13">
        <v>50</v>
      </c>
      <c r="H28" s="13">
        <v>30</v>
      </c>
      <c r="I28" s="35">
        <f t="shared" si="3"/>
        <v>2500</v>
      </c>
      <c r="J28" s="35">
        <f t="shared" si="4"/>
        <v>1500</v>
      </c>
      <c r="K28" s="35">
        <f t="shared" si="5"/>
        <v>4000</v>
      </c>
    </row>
    <row r="29" spans="1:11" ht="15.75" customHeight="1">
      <c r="A29" s="14" t="s">
        <v>92</v>
      </c>
      <c r="B29" s="11" t="s">
        <v>63</v>
      </c>
      <c r="C29" s="11" t="s">
        <v>93</v>
      </c>
      <c r="D29" s="21">
        <v>600</v>
      </c>
      <c r="E29" s="22">
        <v>600</v>
      </c>
      <c r="F29" s="21">
        <v>600</v>
      </c>
      <c r="G29" s="13">
        <v>50</v>
      </c>
      <c r="H29" s="13">
        <v>30</v>
      </c>
      <c r="I29" s="35">
        <f t="shared" si="3"/>
        <v>30000</v>
      </c>
      <c r="J29" s="35">
        <f t="shared" si="4"/>
        <v>18000</v>
      </c>
      <c r="K29" s="35">
        <f t="shared" si="5"/>
        <v>48000</v>
      </c>
    </row>
    <row r="30" spans="1:11" ht="15.75" customHeight="1">
      <c r="A30" s="14" t="s">
        <v>94</v>
      </c>
      <c r="B30" s="11" t="s">
        <v>63</v>
      </c>
      <c r="C30" s="11" t="s">
        <v>93</v>
      </c>
      <c r="D30" s="16">
        <v>250</v>
      </c>
      <c r="E30" s="17">
        <v>250</v>
      </c>
      <c r="F30" s="16">
        <v>250</v>
      </c>
      <c r="G30" s="13">
        <v>50</v>
      </c>
      <c r="H30" s="13">
        <v>30</v>
      </c>
      <c r="I30" s="35">
        <f t="shared" si="3"/>
        <v>12500</v>
      </c>
      <c r="J30" s="35">
        <f t="shared" si="4"/>
        <v>7500</v>
      </c>
      <c r="K30" s="35">
        <f t="shared" si="5"/>
        <v>20000</v>
      </c>
    </row>
    <row r="31" spans="1:11" ht="15.75" customHeight="1">
      <c r="A31" s="14" t="s">
        <v>172</v>
      </c>
      <c r="B31" s="11" t="s">
        <v>63</v>
      </c>
      <c r="C31" s="11" t="s">
        <v>64</v>
      </c>
      <c r="D31" s="11">
        <v>65</v>
      </c>
      <c r="E31" s="17">
        <v>65</v>
      </c>
      <c r="F31" s="11">
        <v>65</v>
      </c>
      <c r="G31" s="13">
        <v>50</v>
      </c>
      <c r="H31" s="13">
        <v>30</v>
      </c>
      <c r="I31" s="35">
        <f t="shared" si="3"/>
        <v>3250</v>
      </c>
      <c r="J31" s="35">
        <f t="shared" si="4"/>
        <v>1950</v>
      </c>
      <c r="K31" s="35">
        <f t="shared" si="5"/>
        <v>5200</v>
      </c>
    </row>
    <row r="32" spans="1:11" ht="15.75" customHeight="1">
      <c r="A32" s="14" t="s">
        <v>173</v>
      </c>
      <c r="B32" s="11" t="s">
        <v>63</v>
      </c>
      <c r="C32" s="11" t="s">
        <v>174</v>
      </c>
      <c r="D32" s="16">
        <v>100</v>
      </c>
      <c r="E32" s="17">
        <v>100</v>
      </c>
      <c r="F32" s="16">
        <v>100</v>
      </c>
      <c r="G32" s="13">
        <v>50</v>
      </c>
      <c r="H32" s="13">
        <v>30</v>
      </c>
      <c r="I32" s="35">
        <f t="shared" si="3"/>
        <v>5000</v>
      </c>
      <c r="J32" s="35">
        <f t="shared" si="4"/>
        <v>3000</v>
      </c>
      <c r="K32" s="35">
        <f t="shared" si="5"/>
        <v>8000</v>
      </c>
    </row>
    <row r="33" spans="1:11" ht="15.75" customHeight="1">
      <c r="A33" s="14" t="s">
        <v>175</v>
      </c>
      <c r="B33" s="11" t="s">
        <v>63</v>
      </c>
      <c r="C33" s="11" t="s">
        <v>174</v>
      </c>
      <c r="D33" s="11">
        <v>87</v>
      </c>
      <c r="E33" s="17">
        <v>87</v>
      </c>
      <c r="F33" s="11">
        <v>87</v>
      </c>
      <c r="G33" s="13">
        <v>50</v>
      </c>
      <c r="H33" s="13">
        <v>30</v>
      </c>
      <c r="I33" s="35">
        <f t="shared" si="3"/>
        <v>4350</v>
      </c>
      <c r="J33" s="35">
        <f t="shared" si="4"/>
        <v>2610</v>
      </c>
      <c r="K33" s="35">
        <f t="shared" si="5"/>
        <v>6960</v>
      </c>
    </row>
    <row r="34" spans="1:11" ht="15.75" customHeight="1">
      <c r="A34" s="14" t="s">
        <v>112</v>
      </c>
      <c r="B34" s="9" t="s">
        <v>74</v>
      </c>
      <c r="C34" s="11" t="s">
        <v>99</v>
      </c>
      <c r="D34" s="23">
        <v>46</v>
      </c>
      <c r="E34" s="12">
        <v>46</v>
      </c>
      <c r="F34" s="23">
        <v>46</v>
      </c>
      <c r="G34" s="13">
        <v>50</v>
      </c>
      <c r="H34" s="13">
        <v>30</v>
      </c>
      <c r="I34" s="35">
        <f t="shared" si="3"/>
        <v>2300</v>
      </c>
      <c r="J34" s="35">
        <f t="shared" si="4"/>
        <v>1380</v>
      </c>
      <c r="K34" s="35">
        <f t="shared" si="5"/>
        <v>3680</v>
      </c>
    </row>
    <row r="35" spans="1:11" ht="15.75" customHeight="1">
      <c r="A35" s="14" t="s">
        <v>176</v>
      </c>
      <c r="B35" s="11" t="s">
        <v>83</v>
      </c>
      <c r="C35" s="11" t="s">
        <v>103</v>
      </c>
      <c r="D35" s="16">
        <v>50</v>
      </c>
      <c r="E35" s="17">
        <v>53</v>
      </c>
      <c r="F35" s="16">
        <v>50</v>
      </c>
      <c r="G35" s="13">
        <v>50</v>
      </c>
      <c r="H35" s="13">
        <v>30</v>
      </c>
      <c r="I35" s="35">
        <f t="shared" si="3"/>
        <v>2500</v>
      </c>
      <c r="J35" s="35">
        <f t="shared" si="4"/>
        <v>1500</v>
      </c>
      <c r="K35" s="35">
        <f t="shared" si="5"/>
        <v>4000</v>
      </c>
    </row>
    <row r="36" spans="1:11" ht="15.75" customHeight="1">
      <c r="A36" s="14" t="s">
        <v>176</v>
      </c>
      <c r="B36" s="11" t="s">
        <v>83</v>
      </c>
      <c r="C36" s="11" t="s">
        <v>103</v>
      </c>
      <c r="D36" s="16">
        <v>150</v>
      </c>
      <c r="E36" s="17">
        <v>150.3</v>
      </c>
      <c r="F36" s="16">
        <v>150</v>
      </c>
      <c r="G36" s="13">
        <v>50</v>
      </c>
      <c r="H36" s="13">
        <v>30</v>
      </c>
      <c r="I36" s="35">
        <f t="shared" si="3"/>
        <v>7500</v>
      </c>
      <c r="J36" s="35">
        <f t="shared" si="4"/>
        <v>4500</v>
      </c>
      <c r="K36" s="35">
        <f t="shared" si="5"/>
        <v>12000</v>
      </c>
    </row>
    <row r="37" spans="1:11" ht="15.75" customHeight="1">
      <c r="A37" s="14" t="s">
        <v>177</v>
      </c>
      <c r="B37" s="11" t="s">
        <v>83</v>
      </c>
      <c r="C37" s="11" t="s">
        <v>178</v>
      </c>
      <c r="D37" s="11">
        <v>100</v>
      </c>
      <c r="E37" s="12">
        <v>101</v>
      </c>
      <c r="F37" s="11">
        <v>100</v>
      </c>
      <c r="G37" s="13">
        <v>50</v>
      </c>
      <c r="H37" s="13">
        <v>30</v>
      </c>
      <c r="I37" s="35">
        <f t="shared" si="3"/>
        <v>5000</v>
      </c>
      <c r="J37" s="35">
        <f t="shared" si="4"/>
        <v>3000</v>
      </c>
      <c r="K37" s="35">
        <f t="shared" si="5"/>
        <v>8000</v>
      </c>
    </row>
    <row r="38" spans="1:11" ht="15.75" customHeight="1">
      <c r="A38" s="14" t="s">
        <v>179</v>
      </c>
      <c r="B38" s="11" t="s">
        <v>83</v>
      </c>
      <c r="C38" s="11" t="s">
        <v>87</v>
      </c>
      <c r="D38" s="16">
        <v>100</v>
      </c>
      <c r="E38" s="17">
        <v>103</v>
      </c>
      <c r="F38" s="16">
        <v>100</v>
      </c>
      <c r="G38" s="13">
        <v>50</v>
      </c>
      <c r="H38" s="13">
        <v>30</v>
      </c>
      <c r="I38" s="35">
        <f t="shared" si="3"/>
        <v>5000</v>
      </c>
      <c r="J38" s="35">
        <f t="shared" si="4"/>
        <v>3000</v>
      </c>
      <c r="K38" s="35">
        <f t="shared" si="5"/>
        <v>8000</v>
      </c>
    </row>
    <row r="39" spans="1:11" ht="15.75" customHeight="1">
      <c r="A39" s="14" t="s">
        <v>113</v>
      </c>
      <c r="B39" s="11" t="s">
        <v>83</v>
      </c>
      <c r="C39" s="11" t="s">
        <v>114</v>
      </c>
      <c r="D39" s="24">
        <v>30</v>
      </c>
      <c r="E39" s="17">
        <v>30.2</v>
      </c>
      <c r="F39" s="24">
        <v>30</v>
      </c>
      <c r="G39" s="13">
        <v>50</v>
      </c>
      <c r="H39" s="13">
        <v>30</v>
      </c>
      <c r="I39" s="35">
        <f t="shared" si="3"/>
        <v>1500</v>
      </c>
      <c r="J39" s="35">
        <f t="shared" si="4"/>
        <v>900</v>
      </c>
      <c r="K39" s="35">
        <f t="shared" si="5"/>
        <v>2400</v>
      </c>
    </row>
    <row r="40" spans="1:11" ht="15.75" customHeight="1">
      <c r="A40" s="14" t="s">
        <v>180</v>
      </c>
      <c r="B40" s="11" t="s">
        <v>83</v>
      </c>
      <c r="C40" s="11" t="s">
        <v>84</v>
      </c>
      <c r="D40" s="16">
        <v>30</v>
      </c>
      <c r="E40" s="17">
        <v>32</v>
      </c>
      <c r="F40" s="16">
        <v>30</v>
      </c>
      <c r="G40" s="13">
        <v>50</v>
      </c>
      <c r="H40" s="13">
        <v>30</v>
      </c>
      <c r="I40" s="35">
        <f t="shared" si="3"/>
        <v>1500</v>
      </c>
      <c r="J40" s="35">
        <f t="shared" si="4"/>
        <v>900</v>
      </c>
      <c r="K40" s="35">
        <f t="shared" si="5"/>
        <v>2400</v>
      </c>
    </row>
    <row r="41" spans="1:11" ht="15.75" customHeight="1">
      <c r="A41" s="25" t="s">
        <v>90</v>
      </c>
      <c r="B41" s="26"/>
      <c r="C41" s="27"/>
      <c r="D41" s="28">
        <f>SUM(D7:D40)</f>
        <v>5050</v>
      </c>
      <c r="E41" s="29">
        <f>SUM(E7:E40)</f>
        <v>5059.5</v>
      </c>
      <c r="F41" s="30">
        <f>SUM(F7:F40)</f>
        <v>5050</v>
      </c>
      <c r="G41" s="13"/>
      <c r="H41" s="13"/>
      <c r="I41" s="28">
        <f>SUM(I7:I40)</f>
        <v>252500</v>
      </c>
      <c r="J41" s="28">
        <f>SUM(J7:J40)</f>
        <v>151500</v>
      </c>
      <c r="K41" s="28">
        <f>SUM(K7:K40)</f>
        <v>404000</v>
      </c>
    </row>
  </sheetData>
  <sheetProtection/>
  <mergeCells count="10">
    <mergeCell ref="A2:K2"/>
    <mergeCell ref="G5:H5"/>
    <mergeCell ref="I5:K5"/>
    <mergeCell ref="A41:C41"/>
    <mergeCell ref="A5:A6"/>
    <mergeCell ref="B5:B6"/>
    <mergeCell ref="C5:C6"/>
    <mergeCell ref="D5:D6"/>
    <mergeCell ref="E5:E6"/>
    <mergeCell ref="F5:F6"/>
  </mergeCells>
  <printOptions/>
  <pageMargins left="0.39305555555555555" right="0.39305555555555555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2022-09-12T12:27:51Z</cp:lastPrinted>
  <dcterms:created xsi:type="dcterms:W3CDTF">2022-09-12T01:04:11Z</dcterms:created>
  <dcterms:modified xsi:type="dcterms:W3CDTF">2024-03-28T01:18:03Z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FC6093BCAF314D89818F1D906970C471</vt:lpwstr>
  </property>
  <property fmtid="{D5CDD505-2E9C-101B-9397-08002B2CF9AE}" pid="4" name="KSOProductBuildV">
    <vt:lpwstr>2052-12.1.0.16417</vt:lpwstr>
  </property>
</Properties>
</file>