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1970" windowHeight="10725"/>
  </bookViews>
  <sheets>
    <sheet name="评估明细表" sheetId="4" r:id="rId1"/>
  </sheets>
  <definedNames>
    <definedName name="_xlnm._FilterDatabase" localSheetId="0" hidden="1">评估明细表!$A$5:$Y$8</definedName>
    <definedName name="_xlnm.Print_Titles" localSheetId="0">评估明细表!$1:$5</definedName>
  </definedNames>
  <calcPr calcId="191029" fullCalcOnLoad="1" iterate="1"/>
</workbook>
</file>

<file path=xl/calcChain.xml><?xml version="1.0" encoding="utf-8"?>
<calcChain xmlns="http://schemas.openxmlformats.org/spreadsheetml/2006/main">
  <c r="Z17" i="4"/>
  <c r="Y17"/>
  <c r="X17"/>
  <c r="W17"/>
  <c r="V17"/>
  <c r="J17"/>
  <c r="F17"/>
  <c r="Z16"/>
  <c r="Y16"/>
  <c r="X16"/>
  <c r="W16"/>
  <c r="V16"/>
  <c r="J16"/>
  <c r="F16"/>
  <c r="Z15"/>
  <c r="Z14"/>
  <c r="Y14"/>
  <c r="X14"/>
  <c r="W14"/>
  <c r="V14"/>
  <c r="J14"/>
  <c r="F14"/>
  <c r="Z10"/>
  <c r="Y10"/>
  <c r="X10"/>
  <c r="W10"/>
  <c r="V10"/>
  <c r="J10"/>
  <c r="F10"/>
</calcChain>
</file>

<file path=xl/sharedStrings.xml><?xml version="1.0" encoding="utf-8"?>
<sst xmlns="http://schemas.openxmlformats.org/spreadsheetml/2006/main" count="135" uniqueCount="76">
  <si>
    <t>森林资源资产评估明细表</t>
  </si>
  <si>
    <t>评估基准日：2025年7月20日</t>
  </si>
  <si>
    <t>委托方：建宁县宏森林业建设投资有限公司</t>
  </si>
  <si>
    <t>金融单位：万元</t>
  </si>
  <si>
    <t>序号</t>
  </si>
  <si>
    <t>乡(镇、场)</t>
  </si>
  <si>
    <t>村(工区)</t>
  </si>
  <si>
    <t>林权证号</t>
  </si>
  <si>
    <t>产权人</t>
  </si>
  <si>
    <t>林权证面积</t>
  </si>
  <si>
    <t>二类</t>
  </si>
  <si>
    <t>核查面积</t>
  </si>
  <si>
    <t>地类</t>
  </si>
  <si>
    <t>林种</t>
  </si>
  <si>
    <t>起源</t>
  </si>
  <si>
    <t>经营类型</t>
  </si>
  <si>
    <t>树种组成</t>
  </si>
  <si>
    <t>年龄</t>
  </si>
  <si>
    <t>龄组</t>
  </si>
  <si>
    <t>平均胸径</t>
  </si>
  <si>
    <t>平均树高</t>
  </si>
  <si>
    <t>每亩蓄积</t>
  </si>
  <si>
    <t>每亩株数</t>
  </si>
  <si>
    <t>蓄积量</t>
  </si>
  <si>
    <t>评估值</t>
  </si>
  <si>
    <t>林班</t>
  </si>
  <si>
    <t>大班</t>
  </si>
  <si>
    <t>小班</t>
  </si>
  <si>
    <t>小计</t>
  </si>
  <si>
    <t>杉</t>
  </si>
  <si>
    <t>马</t>
  </si>
  <si>
    <t>阔</t>
  </si>
  <si>
    <t>客坊</t>
  </si>
  <si>
    <t>里元</t>
  </si>
  <si>
    <t>建政林证字（2007）第06681号</t>
  </si>
  <si>
    <t>刘裕兴</t>
  </si>
  <si>
    <t>009</t>
  </si>
  <si>
    <t>09</t>
  </si>
  <si>
    <t>120（1）</t>
  </si>
  <si>
    <t>乔木林地</t>
  </si>
  <si>
    <t>一般用</t>
  </si>
  <si>
    <t>人工</t>
  </si>
  <si>
    <t>一杉中</t>
  </si>
  <si>
    <t>8杉1马1阔</t>
  </si>
  <si>
    <t>中龄林</t>
  </si>
  <si>
    <t>070</t>
  </si>
  <si>
    <t>6杉3阔1马</t>
  </si>
  <si>
    <t>过熟林</t>
  </si>
  <si>
    <t>建政林证字（2007）第06762号</t>
  </si>
  <si>
    <t>黄宝泉</t>
  </si>
  <si>
    <t>120（2）</t>
  </si>
  <si>
    <t>050</t>
  </si>
  <si>
    <t>一马中</t>
  </si>
  <si>
    <t>6马3杉1阔</t>
  </si>
  <si>
    <t>成熟林</t>
  </si>
  <si>
    <t>黄埠</t>
  </si>
  <si>
    <t>竹薮</t>
  </si>
  <si>
    <t>闽（2020）建宁县不动产权第0002287号</t>
  </si>
  <si>
    <t>谢广西</t>
  </si>
  <si>
    <t>024</t>
  </si>
  <si>
    <t>06</t>
  </si>
  <si>
    <t>060</t>
  </si>
  <si>
    <t>速阔中</t>
  </si>
  <si>
    <t>5阔3杉2马</t>
  </si>
  <si>
    <t>10杉木</t>
  </si>
  <si>
    <t>近熟林</t>
  </si>
  <si>
    <t>010</t>
  </si>
  <si>
    <t>贤河</t>
  </si>
  <si>
    <t>闽（2021）建宁县不动产权第0002295号</t>
  </si>
  <si>
    <t>董淑梅</t>
  </si>
  <si>
    <t>015</t>
  </si>
  <si>
    <t>03</t>
  </si>
  <si>
    <t>010、020</t>
  </si>
  <si>
    <t>一般用材林</t>
  </si>
  <si>
    <t>合计</t>
  </si>
  <si>
    <t>评估机构：厦门开歌资产评估土地房地产估价有限公司</t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</si>
</sst>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_ "/>
    <numFmt numFmtId="178" formatCode="0_ "/>
  </numFmts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5" fillId="0" borderId="1" xfId="3" applyNumberFormat="1" applyFont="1" applyFill="1" applyBorder="1" applyAlignment="1" applyProtection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5" fillId="0" borderId="1" xfId="3" applyNumberFormat="1" applyFont="1" applyFill="1" applyBorder="1" applyAlignment="1" applyProtection="1">
      <alignment horizontal="center" vertical="center" wrapText="1"/>
    </xf>
    <xf numFmtId="177" fontId="4" fillId="0" borderId="0" xfId="0" applyNumberFormat="1" applyFont="1" applyFill="1" applyAlignment="1">
      <alignment vertical="center"/>
    </xf>
    <xf numFmtId="177" fontId="5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177" fontId="5" fillId="0" borderId="1" xfId="3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49" fontId="5" fillId="0" borderId="1" xfId="3" applyNumberFormat="1" applyFont="1" applyFill="1" applyBorder="1" applyAlignment="1" applyProtection="1">
      <alignment horizontal="center" vertical="center" wrapText="1"/>
    </xf>
    <xf numFmtId="177" fontId="5" fillId="0" borderId="5" xfId="3" applyNumberFormat="1" applyFont="1" applyFill="1" applyBorder="1" applyAlignment="1" applyProtection="1">
      <alignment horizontal="center" vertical="center" wrapText="1"/>
    </xf>
    <xf numFmtId="177" fontId="5" fillId="0" borderId="7" xfId="3" applyNumberFormat="1" applyFont="1" applyFill="1" applyBorder="1" applyAlignment="1" applyProtection="1">
      <alignment horizontal="center" vertical="center" wrapText="1"/>
    </xf>
    <xf numFmtId="177" fontId="5" fillId="0" borderId="6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5" fillId="0" borderId="6" xfId="3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77" fontId="5" fillId="0" borderId="3" xfId="3" applyNumberFormat="1" applyFont="1" applyFill="1" applyBorder="1" applyAlignment="1" applyProtection="1">
      <alignment horizontal="center" vertical="center" wrapText="1"/>
    </xf>
    <xf numFmtId="177" fontId="5" fillId="0" borderId="4" xfId="3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176" fontId="8" fillId="0" borderId="0" xfId="0" applyNumberFormat="1" applyFont="1" applyFill="1" applyAlignment="1">
      <alignment horizontal="left" vertical="center"/>
    </xf>
  </cellXfs>
  <cellStyles count="4">
    <cellStyle name="常规" xfId="0" builtinId="0"/>
    <cellStyle name="常规 2" xfId="1"/>
    <cellStyle name="常规 3" xfId="2"/>
    <cellStyle name="常规_Sheet1" xfId="3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8"/>
  <sheetViews>
    <sheetView tabSelected="1" workbookViewId="0">
      <pane ySplit="5" topLeftCell="A6" activePane="bottomLeft" state="frozen"/>
      <selection pane="bottomLeft" sqref="A1:Z1"/>
    </sheetView>
  </sheetViews>
  <sheetFormatPr defaultColWidth="9.75" defaultRowHeight="14.25" customHeight="1"/>
  <cols>
    <col min="1" max="1" width="3.75" style="1" customWidth="1"/>
    <col min="2" max="2" width="5.25" style="1" customWidth="1"/>
    <col min="3" max="3" width="5" style="1" customWidth="1"/>
    <col min="4" max="4" width="7.125" style="1" customWidth="1"/>
    <col min="5" max="5" width="6.625" style="4" customWidth="1"/>
    <col min="6" max="6" width="5.625" style="1" customWidth="1"/>
    <col min="7" max="7" width="4.125" style="5" customWidth="1"/>
    <col min="8" max="8" width="3.75" style="5" customWidth="1"/>
    <col min="9" max="9" width="4.625" style="5" customWidth="1"/>
    <col min="10" max="10" width="6.75" style="6" customWidth="1"/>
    <col min="11" max="11" width="4.75" style="7" customWidth="1"/>
    <col min="12" max="12" width="4.5" style="1" customWidth="1"/>
    <col min="13" max="13" width="3.25" style="1" customWidth="1"/>
    <col min="14" max="14" width="4.5" style="1" customWidth="1"/>
    <col min="15" max="15" width="7" style="1" customWidth="1"/>
    <col min="16" max="16" width="4.75" style="1" customWidth="1"/>
    <col min="17" max="18" width="4.125" style="1" customWidth="1"/>
    <col min="19" max="19" width="5.125" style="7" customWidth="1"/>
    <col min="20" max="21" width="4.75" style="8" customWidth="1"/>
    <col min="22" max="22" width="7" style="8" customWidth="1"/>
    <col min="23" max="23" width="6.5" style="8" customWidth="1"/>
    <col min="24" max="24" width="6.875" style="8" customWidth="1"/>
    <col min="25" max="25" width="6.25" style="8" customWidth="1"/>
    <col min="26" max="26" width="8.75" style="6" customWidth="1"/>
    <col min="27" max="16384" width="9.75" style="1"/>
  </cols>
  <sheetData>
    <row r="1" spans="1:26" ht="26.1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4"/>
    </row>
    <row r="2" spans="1:26" ht="21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6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6"/>
    </row>
    <row r="3" spans="1:26" ht="24" customHeight="1">
      <c r="A3" s="37" t="s">
        <v>2</v>
      </c>
      <c r="B3" s="37"/>
      <c r="C3" s="37"/>
      <c r="D3" s="37"/>
      <c r="E3" s="37"/>
      <c r="F3" s="37"/>
      <c r="G3" s="9"/>
      <c r="H3" s="9"/>
      <c r="I3" s="9"/>
      <c r="J3" s="20"/>
      <c r="K3" s="21"/>
      <c r="L3" s="22"/>
      <c r="M3" s="22"/>
      <c r="N3" s="22"/>
      <c r="O3" s="38"/>
      <c r="P3" s="38"/>
      <c r="Q3" s="38"/>
      <c r="R3" s="23"/>
      <c r="S3" s="21"/>
      <c r="T3" s="25"/>
      <c r="U3" s="25"/>
      <c r="V3" s="25"/>
      <c r="W3" s="25"/>
      <c r="X3" s="39" t="s">
        <v>3</v>
      </c>
      <c r="Y3" s="39"/>
      <c r="Z3" s="40"/>
    </row>
    <row r="4" spans="1:26" ht="24" customHeight="1">
      <c r="A4" s="31" t="s">
        <v>4</v>
      </c>
      <c r="B4" s="31" t="s">
        <v>5</v>
      </c>
      <c r="C4" s="31" t="s">
        <v>6</v>
      </c>
      <c r="D4" s="54" t="s">
        <v>7</v>
      </c>
      <c r="E4" s="54" t="s">
        <v>8</v>
      </c>
      <c r="F4" s="31" t="s">
        <v>9</v>
      </c>
      <c r="G4" s="45" t="s">
        <v>10</v>
      </c>
      <c r="H4" s="45"/>
      <c r="I4" s="45"/>
      <c r="J4" s="42" t="s">
        <v>11</v>
      </c>
      <c r="K4" s="43" t="s">
        <v>12</v>
      </c>
      <c r="L4" s="31" t="s">
        <v>13</v>
      </c>
      <c r="M4" s="31" t="s">
        <v>14</v>
      </c>
      <c r="N4" s="31" t="s">
        <v>15</v>
      </c>
      <c r="O4" s="31" t="s">
        <v>16</v>
      </c>
      <c r="P4" s="31" t="s">
        <v>17</v>
      </c>
      <c r="Q4" s="31" t="s">
        <v>18</v>
      </c>
      <c r="R4" s="31" t="s">
        <v>19</v>
      </c>
      <c r="S4" s="31" t="s">
        <v>20</v>
      </c>
      <c r="T4" s="32" t="s">
        <v>21</v>
      </c>
      <c r="U4" s="56" t="s">
        <v>22</v>
      </c>
      <c r="V4" s="46" t="s">
        <v>23</v>
      </c>
      <c r="W4" s="47"/>
      <c r="X4" s="47"/>
      <c r="Y4" s="48"/>
      <c r="Z4" s="58" t="s">
        <v>24</v>
      </c>
    </row>
    <row r="5" spans="1:26" s="2" customFormat="1" ht="38.1" customHeight="1">
      <c r="A5" s="31"/>
      <c r="B5" s="31"/>
      <c r="C5" s="31"/>
      <c r="D5" s="54"/>
      <c r="E5" s="54"/>
      <c r="F5" s="31"/>
      <c r="G5" s="12" t="s">
        <v>25</v>
      </c>
      <c r="H5" s="12" t="s">
        <v>26</v>
      </c>
      <c r="I5" s="12" t="s">
        <v>27</v>
      </c>
      <c r="J5" s="42"/>
      <c r="K5" s="44"/>
      <c r="L5" s="31"/>
      <c r="M5" s="31"/>
      <c r="N5" s="31"/>
      <c r="O5" s="31"/>
      <c r="P5" s="31"/>
      <c r="Q5" s="31"/>
      <c r="R5" s="31"/>
      <c r="S5" s="31"/>
      <c r="T5" s="32"/>
      <c r="U5" s="57"/>
      <c r="V5" s="26" t="s">
        <v>28</v>
      </c>
      <c r="W5" s="26" t="s">
        <v>29</v>
      </c>
      <c r="X5" s="26" t="s">
        <v>30</v>
      </c>
      <c r="Y5" s="26" t="s">
        <v>31</v>
      </c>
      <c r="Z5" s="58"/>
    </row>
    <row r="6" spans="1:26" s="3" customFormat="1" ht="59.1" customHeight="1">
      <c r="A6" s="10">
        <v>1</v>
      </c>
      <c r="B6" s="13" t="s">
        <v>32</v>
      </c>
      <c r="C6" s="13" t="s">
        <v>33</v>
      </c>
      <c r="D6" s="31" t="s">
        <v>34</v>
      </c>
      <c r="E6" s="55" t="s">
        <v>35</v>
      </c>
      <c r="F6" s="31">
        <v>64</v>
      </c>
      <c r="G6" s="12" t="s">
        <v>36</v>
      </c>
      <c r="H6" s="12" t="s">
        <v>37</v>
      </c>
      <c r="I6" s="12" t="s">
        <v>38</v>
      </c>
      <c r="J6" s="24">
        <v>60.75</v>
      </c>
      <c r="K6" s="10" t="s">
        <v>39</v>
      </c>
      <c r="L6" s="10" t="s">
        <v>40</v>
      </c>
      <c r="M6" s="10" t="s">
        <v>41</v>
      </c>
      <c r="N6" s="10" t="s">
        <v>42</v>
      </c>
      <c r="O6" s="10" t="s">
        <v>43</v>
      </c>
      <c r="P6" s="10">
        <v>11</v>
      </c>
      <c r="Q6" s="10" t="s">
        <v>44</v>
      </c>
      <c r="R6" s="10">
        <v>10.5</v>
      </c>
      <c r="S6" s="26">
        <v>9</v>
      </c>
      <c r="T6" s="26">
        <v>6</v>
      </c>
      <c r="U6" s="10">
        <v>175</v>
      </c>
      <c r="V6" s="26">
        <v>361.6</v>
      </c>
      <c r="W6" s="10">
        <v>291</v>
      </c>
      <c r="X6" s="10">
        <v>34.6</v>
      </c>
      <c r="Y6" s="10">
        <v>36</v>
      </c>
      <c r="Z6" s="24">
        <v>8.56</v>
      </c>
    </row>
    <row r="7" spans="1:26" s="3" customFormat="1" ht="59.1" customHeight="1">
      <c r="A7" s="10">
        <v>2</v>
      </c>
      <c r="B7" s="13" t="s">
        <v>32</v>
      </c>
      <c r="C7" s="13" t="s">
        <v>33</v>
      </c>
      <c r="D7" s="31"/>
      <c r="E7" s="55"/>
      <c r="F7" s="31"/>
      <c r="G7" s="12" t="s">
        <v>36</v>
      </c>
      <c r="H7" s="12" t="s">
        <v>37</v>
      </c>
      <c r="I7" s="12" t="s">
        <v>45</v>
      </c>
      <c r="J7" s="24">
        <v>6.6</v>
      </c>
      <c r="K7" s="10" t="s">
        <v>39</v>
      </c>
      <c r="L7" s="10" t="s">
        <v>40</v>
      </c>
      <c r="M7" s="10" t="s">
        <v>41</v>
      </c>
      <c r="N7" s="10" t="s">
        <v>42</v>
      </c>
      <c r="O7" s="10" t="s">
        <v>46</v>
      </c>
      <c r="P7" s="10">
        <v>49</v>
      </c>
      <c r="Q7" s="10" t="s">
        <v>47</v>
      </c>
      <c r="R7" s="10">
        <v>15.2</v>
      </c>
      <c r="S7" s="26">
        <v>12</v>
      </c>
      <c r="T7" s="26">
        <v>8.3787878787878807</v>
      </c>
      <c r="U7" s="10">
        <v>98</v>
      </c>
      <c r="V7" s="26">
        <v>55.3</v>
      </c>
      <c r="W7" s="10">
        <v>33.200000000000003</v>
      </c>
      <c r="X7" s="10">
        <v>5.5</v>
      </c>
      <c r="Y7" s="10">
        <v>16.600000000000001</v>
      </c>
      <c r="Z7" s="24">
        <v>1.17</v>
      </c>
    </row>
    <row r="8" spans="1:26" s="3" customFormat="1" ht="48" customHeight="1">
      <c r="A8" s="10">
        <v>3</v>
      </c>
      <c r="B8" s="13" t="s">
        <v>32</v>
      </c>
      <c r="C8" s="13" t="s">
        <v>33</v>
      </c>
      <c r="D8" s="31" t="s">
        <v>48</v>
      </c>
      <c r="E8" s="55" t="s">
        <v>49</v>
      </c>
      <c r="F8" s="31">
        <v>76</v>
      </c>
      <c r="G8" s="12" t="s">
        <v>36</v>
      </c>
      <c r="H8" s="12" t="s">
        <v>37</v>
      </c>
      <c r="I8" s="12" t="s">
        <v>50</v>
      </c>
      <c r="J8" s="24">
        <v>73.34</v>
      </c>
      <c r="K8" s="10" t="s">
        <v>39</v>
      </c>
      <c r="L8" s="10" t="s">
        <v>40</v>
      </c>
      <c r="M8" s="10" t="s">
        <v>41</v>
      </c>
      <c r="N8" s="10" t="s">
        <v>42</v>
      </c>
      <c r="O8" s="10" t="s">
        <v>43</v>
      </c>
      <c r="P8" s="10">
        <v>11</v>
      </c>
      <c r="Q8" s="10" t="s">
        <v>44</v>
      </c>
      <c r="R8" s="10">
        <v>10.5</v>
      </c>
      <c r="S8" s="26">
        <v>9</v>
      </c>
      <c r="T8" s="26">
        <v>6.7834742296154902</v>
      </c>
      <c r="U8" s="10">
        <v>175</v>
      </c>
      <c r="V8" s="26">
        <v>497.5</v>
      </c>
      <c r="W8" s="10">
        <v>400.2</v>
      </c>
      <c r="X8" s="10">
        <v>47.7</v>
      </c>
      <c r="Y8" s="10">
        <v>49.6</v>
      </c>
      <c r="Z8" s="24">
        <v>11.77</v>
      </c>
    </row>
    <row r="9" spans="1:26" s="3" customFormat="1" ht="48" customHeight="1">
      <c r="A9" s="10">
        <v>4</v>
      </c>
      <c r="B9" s="13" t="s">
        <v>32</v>
      </c>
      <c r="C9" s="13" t="s">
        <v>33</v>
      </c>
      <c r="D9" s="31"/>
      <c r="E9" s="55"/>
      <c r="F9" s="31"/>
      <c r="G9" s="12" t="s">
        <v>36</v>
      </c>
      <c r="H9" s="12" t="s">
        <v>37</v>
      </c>
      <c r="I9" s="12" t="s">
        <v>51</v>
      </c>
      <c r="J9" s="24">
        <v>4.7300000000000004</v>
      </c>
      <c r="K9" s="10" t="s">
        <v>39</v>
      </c>
      <c r="L9" s="10" t="s">
        <v>40</v>
      </c>
      <c r="M9" s="10" t="s">
        <v>41</v>
      </c>
      <c r="N9" s="10" t="s">
        <v>52</v>
      </c>
      <c r="O9" s="10" t="s">
        <v>53</v>
      </c>
      <c r="P9" s="10">
        <v>46</v>
      </c>
      <c r="Q9" s="10" t="s">
        <v>54</v>
      </c>
      <c r="R9" s="10">
        <v>13.5</v>
      </c>
      <c r="S9" s="26">
        <v>9.5</v>
      </c>
      <c r="T9" s="26">
        <v>7.8435517970401696</v>
      </c>
      <c r="U9" s="10">
        <v>112</v>
      </c>
      <c r="V9" s="26">
        <v>37.1</v>
      </c>
      <c r="W9" s="10">
        <v>11.1</v>
      </c>
      <c r="X9" s="10">
        <v>22.3</v>
      </c>
      <c r="Y9" s="10">
        <v>3.7</v>
      </c>
      <c r="Z9" s="24">
        <v>0.72</v>
      </c>
    </row>
    <row r="10" spans="1:26" s="3" customFormat="1" ht="26.1" customHeight="1">
      <c r="A10" s="49" t="s">
        <v>28</v>
      </c>
      <c r="B10" s="50"/>
      <c r="C10" s="13"/>
      <c r="D10" s="14"/>
      <c r="E10" s="13"/>
      <c r="F10" s="15">
        <f>SUM(F6:F9)</f>
        <v>140</v>
      </c>
      <c r="G10" s="12"/>
      <c r="H10" s="12"/>
      <c r="I10" s="12"/>
      <c r="J10" s="24">
        <f>SUM(J6:J9)</f>
        <v>145.41999999999999</v>
      </c>
      <c r="K10" s="10"/>
      <c r="L10" s="10"/>
      <c r="M10" s="10"/>
      <c r="N10" s="10"/>
      <c r="O10" s="10"/>
      <c r="P10" s="10"/>
      <c r="Q10" s="10"/>
      <c r="R10" s="10"/>
      <c r="S10" s="26"/>
      <c r="T10" s="26"/>
      <c r="U10" s="10"/>
      <c r="V10" s="26">
        <f>SUM(V6:V9)</f>
        <v>951.5</v>
      </c>
      <c r="W10" s="10">
        <f>SUM(W6:W9)</f>
        <v>735.5</v>
      </c>
      <c r="X10" s="10">
        <f>SUM(X6:X9)</f>
        <v>110.1</v>
      </c>
      <c r="Y10" s="10">
        <f>SUM(Y6:Y9)</f>
        <v>105.9</v>
      </c>
      <c r="Z10" s="24">
        <f>SUM(Z6:Z9)</f>
        <v>22.22</v>
      </c>
    </row>
    <row r="11" spans="1:26" s="3" customFormat="1" ht="48" customHeight="1">
      <c r="A11" s="10">
        <v>5</v>
      </c>
      <c r="B11" s="13" t="s">
        <v>55</v>
      </c>
      <c r="C11" s="13" t="s">
        <v>56</v>
      </c>
      <c r="D11" s="43" t="s">
        <v>57</v>
      </c>
      <c r="E11" s="13" t="s">
        <v>58</v>
      </c>
      <c r="F11" s="43">
        <v>444</v>
      </c>
      <c r="G11" s="12" t="s">
        <v>59</v>
      </c>
      <c r="H11" s="12" t="s">
        <v>60</v>
      </c>
      <c r="I11" s="12" t="s">
        <v>61</v>
      </c>
      <c r="J11" s="24">
        <v>45.9</v>
      </c>
      <c r="K11" s="10" t="s">
        <v>39</v>
      </c>
      <c r="L11" s="10" t="s">
        <v>40</v>
      </c>
      <c r="M11" s="10" t="s">
        <v>41</v>
      </c>
      <c r="N11" s="10" t="s">
        <v>62</v>
      </c>
      <c r="O11" s="10" t="s">
        <v>63</v>
      </c>
      <c r="P11" s="10">
        <v>28</v>
      </c>
      <c r="Q11" s="10" t="s">
        <v>47</v>
      </c>
      <c r="R11" s="10">
        <v>15.5</v>
      </c>
      <c r="S11" s="26">
        <v>11.5</v>
      </c>
      <c r="T11" s="26">
        <v>9.7995642701525103</v>
      </c>
      <c r="U11" s="10">
        <v>104</v>
      </c>
      <c r="V11" s="26">
        <v>449.8</v>
      </c>
      <c r="W11" s="10">
        <v>134.9</v>
      </c>
      <c r="X11" s="26">
        <v>90</v>
      </c>
      <c r="Y11" s="10">
        <v>224.9</v>
      </c>
      <c r="Z11" s="24">
        <v>8.1</v>
      </c>
    </row>
    <row r="12" spans="1:26" s="3" customFormat="1" ht="48" customHeight="1">
      <c r="A12" s="10">
        <v>6</v>
      </c>
      <c r="B12" s="13" t="s">
        <v>55</v>
      </c>
      <c r="C12" s="13" t="s">
        <v>56</v>
      </c>
      <c r="D12" s="53"/>
      <c r="E12" s="13" t="s">
        <v>58</v>
      </c>
      <c r="F12" s="53"/>
      <c r="G12" s="12" t="s">
        <v>59</v>
      </c>
      <c r="H12" s="12" t="s">
        <v>60</v>
      </c>
      <c r="I12" s="12" t="s">
        <v>51</v>
      </c>
      <c r="J12" s="24">
        <v>289.35000000000002</v>
      </c>
      <c r="K12" s="10" t="s">
        <v>39</v>
      </c>
      <c r="L12" s="10" t="s">
        <v>40</v>
      </c>
      <c r="M12" s="10" t="s">
        <v>41</v>
      </c>
      <c r="N12" s="10" t="s">
        <v>42</v>
      </c>
      <c r="O12" s="10" t="s">
        <v>64</v>
      </c>
      <c r="P12" s="10">
        <v>21</v>
      </c>
      <c r="Q12" s="10" t="s">
        <v>65</v>
      </c>
      <c r="R12" s="10">
        <v>10.5</v>
      </c>
      <c r="S12" s="26">
        <v>7</v>
      </c>
      <c r="T12" s="26">
        <v>5.5531363400725802</v>
      </c>
      <c r="U12" s="10">
        <v>162</v>
      </c>
      <c r="V12" s="26">
        <v>1606.8</v>
      </c>
      <c r="W12" s="10">
        <v>1606.8</v>
      </c>
      <c r="X12" s="26">
        <v>0</v>
      </c>
      <c r="Y12" s="26">
        <v>0</v>
      </c>
      <c r="Z12" s="24">
        <v>41.21</v>
      </c>
    </row>
    <row r="13" spans="1:26" s="3" customFormat="1" ht="48" customHeight="1">
      <c r="A13" s="10">
        <v>7</v>
      </c>
      <c r="B13" s="13" t="s">
        <v>55</v>
      </c>
      <c r="C13" s="13" t="s">
        <v>56</v>
      </c>
      <c r="D13" s="44"/>
      <c r="E13" s="13" t="s">
        <v>58</v>
      </c>
      <c r="F13" s="44"/>
      <c r="G13" s="12" t="s">
        <v>59</v>
      </c>
      <c r="H13" s="12" t="s">
        <v>60</v>
      </c>
      <c r="I13" s="12" t="s">
        <v>66</v>
      </c>
      <c r="J13" s="24">
        <v>92.8</v>
      </c>
      <c r="K13" s="10" t="s">
        <v>39</v>
      </c>
      <c r="L13" s="10" t="s">
        <v>40</v>
      </c>
      <c r="M13" s="10" t="s">
        <v>41</v>
      </c>
      <c r="N13" s="10" t="s">
        <v>42</v>
      </c>
      <c r="O13" s="10" t="s">
        <v>43</v>
      </c>
      <c r="P13" s="10">
        <v>28</v>
      </c>
      <c r="Q13" s="10" t="s">
        <v>54</v>
      </c>
      <c r="R13" s="10">
        <v>15.7</v>
      </c>
      <c r="S13" s="26">
        <v>12</v>
      </c>
      <c r="T13" s="26">
        <v>10.8868534482759</v>
      </c>
      <c r="U13" s="10">
        <v>115</v>
      </c>
      <c r="V13" s="26">
        <v>1010.3</v>
      </c>
      <c r="W13" s="10">
        <v>813.3</v>
      </c>
      <c r="X13" s="26">
        <v>102.2</v>
      </c>
      <c r="Y13" s="10">
        <v>94.8</v>
      </c>
      <c r="Z13" s="24">
        <v>23.93</v>
      </c>
    </row>
    <row r="14" spans="1:26" s="3" customFormat="1" ht="26.1" customHeight="1">
      <c r="A14" s="51" t="s">
        <v>28</v>
      </c>
      <c r="B14" s="52"/>
      <c r="C14" s="16"/>
      <c r="D14" s="16"/>
      <c r="E14" s="17"/>
      <c r="F14" s="10">
        <f>F11</f>
        <v>444</v>
      </c>
      <c r="G14" s="10"/>
      <c r="H14" s="10"/>
      <c r="I14" s="10"/>
      <c r="J14" s="24">
        <f>SUM(J11:J13)</f>
        <v>428.05</v>
      </c>
      <c r="K14" s="10"/>
      <c r="L14" s="10"/>
      <c r="M14" s="10"/>
      <c r="N14" s="10"/>
      <c r="O14" s="10"/>
      <c r="P14" s="10"/>
      <c r="Q14" s="10"/>
      <c r="R14" s="10"/>
      <c r="S14" s="27"/>
      <c r="T14" s="28"/>
      <c r="U14" s="28"/>
      <c r="V14" s="26">
        <f>SUM(V11:V13)</f>
        <v>3066.9</v>
      </c>
      <c r="W14" s="26">
        <f>SUM(W11:W13)</f>
        <v>2555</v>
      </c>
      <c r="X14" s="26">
        <f>SUM(X11:X13)</f>
        <v>192.2</v>
      </c>
      <c r="Y14" s="26">
        <f>SUM(Y11:Y13)</f>
        <v>319.7</v>
      </c>
      <c r="Z14" s="24">
        <f>SUM(Z11:Z13)</f>
        <v>73.239999999999995</v>
      </c>
    </row>
    <row r="15" spans="1:26" s="3" customFormat="1" ht="78" customHeight="1">
      <c r="A15" s="18">
        <v>8</v>
      </c>
      <c r="B15" s="11" t="s">
        <v>55</v>
      </c>
      <c r="C15" s="11" t="s">
        <v>67</v>
      </c>
      <c r="D15" s="11" t="s">
        <v>68</v>
      </c>
      <c r="E15" s="11" t="s">
        <v>69</v>
      </c>
      <c r="F15" s="10">
        <v>157</v>
      </c>
      <c r="G15" s="10" t="s">
        <v>70</v>
      </c>
      <c r="H15" s="10" t="s">
        <v>71</v>
      </c>
      <c r="I15" s="10" t="s">
        <v>72</v>
      </c>
      <c r="J15" s="24">
        <v>163.03</v>
      </c>
      <c r="K15" s="10" t="s">
        <v>39</v>
      </c>
      <c r="L15" s="10" t="s">
        <v>73</v>
      </c>
      <c r="M15" s="10" t="s">
        <v>41</v>
      </c>
      <c r="N15" s="10" t="s">
        <v>42</v>
      </c>
      <c r="O15" s="10" t="s">
        <v>43</v>
      </c>
      <c r="P15" s="10">
        <v>21</v>
      </c>
      <c r="Q15" s="10" t="s">
        <v>65</v>
      </c>
      <c r="R15" s="10">
        <v>10</v>
      </c>
      <c r="S15" s="29">
        <v>7.6</v>
      </c>
      <c r="T15" s="30">
        <v>6.9643623872906799</v>
      </c>
      <c r="U15" s="30">
        <v>211</v>
      </c>
      <c r="V15" s="26">
        <v>1135.4000000000001</v>
      </c>
      <c r="W15" s="26">
        <v>943.9</v>
      </c>
      <c r="X15" s="26">
        <v>109.4</v>
      </c>
      <c r="Y15" s="26">
        <v>82.1</v>
      </c>
      <c r="Z15" s="24">
        <f>261100/10000</f>
        <v>26.11</v>
      </c>
    </row>
    <row r="16" spans="1:26" s="3" customFormat="1" ht="33.950000000000003" customHeight="1">
      <c r="A16" s="41" t="s">
        <v>28</v>
      </c>
      <c r="B16" s="41"/>
      <c r="C16" s="16"/>
      <c r="D16" s="16"/>
      <c r="E16" s="17"/>
      <c r="F16" s="10">
        <f>F15</f>
        <v>157</v>
      </c>
      <c r="G16" s="10"/>
      <c r="H16" s="10"/>
      <c r="I16" s="10"/>
      <c r="J16" s="24">
        <f>J15</f>
        <v>163.03</v>
      </c>
      <c r="K16" s="10"/>
      <c r="L16" s="10"/>
      <c r="M16" s="10"/>
      <c r="N16" s="10"/>
      <c r="O16" s="10"/>
      <c r="P16" s="10"/>
      <c r="Q16" s="10"/>
      <c r="R16" s="10"/>
      <c r="S16" s="27"/>
      <c r="T16" s="28"/>
      <c r="U16" s="28"/>
      <c r="V16" s="26">
        <f>V15</f>
        <v>1135.4000000000001</v>
      </c>
      <c r="W16" s="26">
        <f>W15</f>
        <v>943.9</v>
      </c>
      <c r="X16" s="26">
        <f>X15</f>
        <v>109.4</v>
      </c>
      <c r="Y16" s="26">
        <f>Y15</f>
        <v>82.1</v>
      </c>
      <c r="Z16" s="24">
        <f>Z15</f>
        <v>26.11</v>
      </c>
    </row>
    <row r="17" spans="1:26" ht="21.95" customHeight="1">
      <c r="A17" s="51" t="s">
        <v>74</v>
      </c>
      <c r="B17" s="52"/>
      <c r="C17" s="16"/>
      <c r="D17" s="16"/>
      <c r="E17" s="17"/>
      <c r="F17" s="19">
        <f>F14+F10+F16</f>
        <v>741</v>
      </c>
      <c r="G17" s="10"/>
      <c r="H17" s="10"/>
      <c r="I17" s="10"/>
      <c r="J17" s="24">
        <f>J14+J10+J16</f>
        <v>736.5</v>
      </c>
      <c r="K17" s="10"/>
      <c r="L17" s="10"/>
      <c r="M17" s="10"/>
      <c r="N17" s="10"/>
      <c r="O17" s="10"/>
      <c r="P17" s="10"/>
      <c r="Q17" s="10"/>
      <c r="R17" s="10"/>
      <c r="S17" s="27"/>
      <c r="T17" s="28"/>
      <c r="U17" s="28"/>
      <c r="V17" s="26">
        <f>V10+V14+V16</f>
        <v>5153.8</v>
      </c>
      <c r="W17" s="26">
        <f>W10+W14+W16</f>
        <v>4234.3999999999996</v>
      </c>
      <c r="X17" s="26">
        <f>X10+X14+X16</f>
        <v>411.7</v>
      </c>
      <c r="Y17" s="26">
        <f>Y10+Y14+Y16</f>
        <v>507.7</v>
      </c>
      <c r="Z17" s="24">
        <f>Z14+Z10+Z16</f>
        <v>121.57</v>
      </c>
    </row>
    <row r="18" spans="1:26" ht="27" customHeight="1">
      <c r="A18" s="59" t="s">
        <v>75</v>
      </c>
      <c r="B18" s="59"/>
      <c r="C18" s="59"/>
      <c r="D18" s="59"/>
      <c r="E18" s="59"/>
      <c r="F18" s="59"/>
      <c r="G18" s="59"/>
      <c r="H18" s="59"/>
      <c r="I18" s="59"/>
      <c r="J18" s="60"/>
    </row>
  </sheetData>
  <mergeCells count="39">
    <mergeCell ref="U4:U5"/>
    <mergeCell ref="Z4:Z5"/>
    <mergeCell ref="A17:B17"/>
    <mergeCell ref="A18:J18"/>
    <mergeCell ref="A4:A5"/>
    <mergeCell ref="B4:B5"/>
    <mergeCell ref="C4:C5"/>
    <mergeCell ref="D4:D5"/>
    <mergeCell ref="D6:D7"/>
    <mergeCell ref="D8:D9"/>
    <mergeCell ref="R4:R5"/>
    <mergeCell ref="F4:F5"/>
    <mergeCell ref="F6:F7"/>
    <mergeCell ref="F8:F9"/>
    <mergeCell ref="F11:F13"/>
    <mergeCell ref="D11:D13"/>
    <mergeCell ref="E4:E5"/>
    <mergeCell ref="E6:E7"/>
    <mergeCell ref="E8:E9"/>
    <mergeCell ref="A16:B16"/>
    <mergeCell ref="J4:J5"/>
    <mergeCell ref="K4:K5"/>
    <mergeCell ref="L4:L5"/>
    <mergeCell ref="G4:I4"/>
    <mergeCell ref="V4:Y4"/>
    <mergeCell ref="A10:B10"/>
    <mergeCell ref="A14:B14"/>
    <mergeCell ref="M4:M5"/>
    <mergeCell ref="N4:N5"/>
    <mergeCell ref="S4:S5"/>
    <mergeCell ref="T4:T5"/>
    <mergeCell ref="A1:Z1"/>
    <mergeCell ref="A2:Z2"/>
    <mergeCell ref="A3:F3"/>
    <mergeCell ref="O3:Q3"/>
    <mergeCell ref="X3:Z3"/>
    <mergeCell ref="O4:O5"/>
    <mergeCell ref="P4:P5"/>
    <mergeCell ref="Q4:Q5"/>
  </mergeCells>
  <phoneticPr fontId="5" type="noConversion"/>
  <pageMargins left="0.47222222222222199" right="0.35416666666666702" top="0.51180555555555596" bottom="0.5902777777777780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评估明细表</vt:lpstr>
      <vt:lpstr>评估明细表!Print_Titles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11644</dc:creator>
  <cp:lastModifiedBy>Administrator</cp:lastModifiedBy>
  <dcterms:created xsi:type="dcterms:W3CDTF">2024-11-09T01:57:00Z</dcterms:created>
  <dcterms:modified xsi:type="dcterms:W3CDTF">2025-09-15T08:57:21Z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610800A8D4D94C8EA93DDD1886C906BF_11</vt:lpwstr>
  </property>
  <property fmtid="{D5CDD505-2E9C-101B-9397-08002B2CF9AE}" pid="3" name="KSOProductBuildVer">
    <vt:lpwstr>2052-12.1.0.22529</vt:lpwstr>
  </property>
</Properties>
</file>