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2E83E8BF-E7E9-4B93-B7F4-355DA7211FC6}" xr6:coauthVersionLast="40" xr6:coauthVersionMax="40" xr10:uidLastSave="{00000000-0000-0000-0000-000000000000}"/>
  <bookViews>
    <workbookView xWindow="0" yWindow="90" windowWidth="19200" windowHeight="11640" xr2:uid="{00000000-000D-0000-FFFF-FFFF00000000}"/>
  </bookViews>
  <sheets>
    <sheet name="封面" sheetId="4" r:id="rId1"/>
    <sheet name="表1公共财政收入调整表" sheetId="12" r:id="rId2"/>
    <sheet name="表2一般支出调整表" sheetId="1" r:id="rId3"/>
    <sheet name="表3一般收支平衡表调整" sheetId="5" r:id="rId4"/>
    <sheet name="表3政府性基金支出调整" sheetId="10" r:id="rId5"/>
    <sheet name="表4政府性基金收支调整" sheetId="6" r:id="rId6"/>
    <sheet name="Sheet1" sheetId="1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_xlnm.Database" localSheetId="3">#REF!</definedName>
    <definedName name="_xlnm.Database" localSheetId="4">#REF!</definedName>
    <definedName name="_xlnm.Database">#REF!</definedName>
    <definedName name="database2" localSheetId="3">#REF!</definedName>
    <definedName name="database2" localSheetId="4">#REF!</definedName>
    <definedName name="database2">#REF!</definedName>
    <definedName name="database3" localSheetId="3">#REF!</definedName>
    <definedName name="database3" localSheetId="4">#REF!</definedName>
    <definedName name="database3">#REF!</definedName>
    <definedName name="gxxe2003">[1]P1012001!$A$6:$E$117</definedName>
    <definedName name="hhhh" localSheetId="3">#REF!</definedName>
    <definedName name="hhhh" localSheetId="4">#REF!</definedName>
    <definedName name="hhhh">#REF!</definedName>
    <definedName name="kkkk" localSheetId="3">#REF!</definedName>
    <definedName name="kkkk" localSheetId="4">#REF!</definedName>
    <definedName name="kkkk">#REF!</definedName>
    <definedName name="_xlnm.Print_Area" localSheetId="1">表1公共财政收入调整表!$A$1:$D$32</definedName>
    <definedName name="_xlnm.Print_Area" localSheetId="3">表3一般收支平衡表调整!$A$1:$E$34</definedName>
    <definedName name="汇率" localSheetId="3">#REF!</definedName>
    <definedName name="汇率" localSheetId="4">#REF!</definedName>
    <definedName name="汇率">#REF!</definedName>
    <definedName name="全额差额比例" localSheetId="3">'[2]C01-1'!#REF!</definedName>
    <definedName name="全额差额比例" localSheetId="4">'[2]C01-1'!#REF!</definedName>
    <definedName name="全额差额比例">'[2]C01-1'!#REF!</definedName>
    <definedName name="生产列1" localSheetId="3">#REF!</definedName>
    <definedName name="生产列1" localSheetId="4">#REF!</definedName>
    <definedName name="生产列1">#REF!</definedName>
    <definedName name="生产列11" localSheetId="3">#REF!</definedName>
    <definedName name="生产列11" localSheetId="4">#REF!</definedName>
    <definedName name="生产列11">#REF!</definedName>
    <definedName name="生产列15" localSheetId="3">#REF!</definedName>
    <definedName name="生产列15" localSheetId="4">#REF!</definedName>
    <definedName name="生产列15">#REF!</definedName>
    <definedName name="生产列16" localSheetId="3">#REF!</definedName>
    <definedName name="生产列16" localSheetId="4">#REF!</definedName>
    <definedName name="生产列16">#REF!</definedName>
    <definedName name="生产列17" localSheetId="3">#REF!</definedName>
    <definedName name="生产列17" localSheetId="4">#REF!</definedName>
    <definedName name="生产列17">#REF!</definedName>
    <definedName name="生产列19" localSheetId="3">#REF!</definedName>
    <definedName name="生产列19" localSheetId="4">#REF!</definedName>
    <definedName name="生产列19">#REF!</definedName>
    <definedName name="生产列2" localSheetId="3">#REF!</definedName>
    <definedName name="生产列2" localSheetId="4">#REF!</definedName>
    <definedName name="生产列2">#REF!</definedName>
    <definedName name="生产列20" localSheetId="3">#REF!</definedName>
    <definedName name="生产列20" localSheetId="4">#REF!</definedName>
    <definedName name="生产列20">#REF!</definedName>
    <definedName name="生产列3" localSheetId="3">#REF!</definedName>
    <definedName name="生产列3" localSheetId="4">#REF!</definedName>
    <definedName name="生产列3">#REF!</definedName>
    <definedName name="生产列4" localSheetId="3">#REF!</definedName>
    <definedName name="生产列4" localSheetId="4">#REF!</definedName>
    <definedName name="生产列4">#REF!</definedName>
    <definedName name="生产列5" localSheetId="3">#REF!</definedName>
    <definedName name="生产列5" localSheetId="4">#REF!</definedName>
    <definedName name="生产列5">#REF!</definedName>
    <definedName name="生产列6" localSheetId="3">#REF!</definedName>
    <definedName name="生产列6" localSheetId="4">#REF!</definedName>
    <definedName name="生产列6">#REF!</definedName>
    <definedName name="生产列7" localSheetId="3">#REF!</definedName>
    <definedName name="生产列7" localSheetId="4">#REF!</definedName>
    <definedName name="生产列7">#REF!</definedName>
    <definedName name="生产列8" localSheetId="3">#REF!</definedName>
    <definedName name="生产列8" localSheetId="4">#REF!</definedName>
    <definedName name="生产列8">#REF!</definedName>
    <definedName name="生产列9" localSheetId="3">#REF!</definedName>
    <definedName name="生产列9" localSheetId="4">#REF!</definedName>
    <definedName name="生产列9">#REF!</definedName>
    <definedName name="生产期" localSheetId="3">#REF!</definedName>
    <definedName name="生产期" localSheetId="4">#REF!</definedName>
    <definedName name="生产期">#REF!</definedName>
    <definedName name="生产期1" localSheetId="3">#REF!</definedName>
    <definedName name="生产期1" localSheetId="4">#REF!</definedName>
    <definedName name="生产期1">#REF!</definedName>
    <definedName name="生产期11" localSheetId="3">#REF!</definedName>
    <definedName name="生产期11" localSheetId="4">#REF!</definedName>
    <definedName name="生产期11">#REF!</definedName>
    <definedName name="生产期15" localSheetId="3">#REF!</definedName>
    <definedName name="生产期15" localSheetId="4">#REF!</definedName>
    <definedName name="生产期15">#REF!</definedName>
    <definedName name="生产期16" localSheetId="3">#REF!</definedName>
    <definedName name="生产期16" localSheetId="4">#REF!</definedName>
    <definedName name="生产期16">#REF!</definedName>
    <definedName name="生产期17" localSheetId="3">#REF!</definedName>
    <definedName name="生产期17" localSheetId="4">#REF!</definedName>
    <definedName name="生产期17">#REF!</definedName>
    <definedName name="生产期19" localSheetId="3">#REF!</definedName>
    <definedName name="生产期19" localSheetId="4">#REF!</definedName>
    <definedName name="生产期19">#REF!</definedName>
    <definedName name="生产期2" localSheetId="3">#REF!</definedName>
    <definedName name="生产期2" localSheetId="4">#REF!</definedName>
    <definedName name="生产期2">#REF!</definedName>
    <definedName name="生产期20" localSheetId="3">#REF!</definedName>
    <definedName name="生产期20" localSheetId="4">#REF!</definedName>
    <definedName name="生产期20">#REF!</definedName>
    <definedName name="生产期3" localSheetId="3">#REF!</definedName>
    <definedName name="生产期3" localSheetId="4">#REF!</definedName>
    <definedName name="生产期3">#REF!</definedName>
    <definedName name="生产期4" localSheetId="3">#REF!</definedName>
    <definedName name="生产期4" localSheetId="4">#REF!</definedName>
    <definedName name="生产期4">#REF!</definedName>
    <definedName name="生产期5" localSheetId="3">#REF!</definedName>
    <definedName name="生产期5" localSheetId="4">#REF!</definedName>
    <definedName name="生产期5">#REF!</definedName>
    <definedName name="生产期6" localSheetId="3">#REF!</definedName>
    <definedName name="生产期6" localSheetId="4">#REF!</definedName>
    <definedName name="生产期6">#REF!</definedName>
    <definedName name="生产期7" localSheetId="3">#REF!</definedName>
    <definedName name="生产期7" localSheetId="4">#REF!</definedName>
    <definedName name="生产期7">#REF!</definedName>
    <definedName name="生产期8" localSheetId="3">#REF!</definedName>
    <definedName name="生产期8" localSheetId="4">#REF!</definedName>
    <definedName name="生产期8">#REF!</definedName>
    <definedName name="生产期9" localSheetId="3">#REF!</definedName>
    <definedName name="生产期9" localSheetId="4">#REF!</definedName>
    <definedName name="生产期9">#REF!</definedName>
  </definedNames>
  <calcPr calcId="181029"/>
</workbook>
</file>

<file path=xl/calcChain.xml><?xml version="1.0" encoding="utf-8"?>
<calcChain xmlns="http://schemas.openxmlformats.org/spreadsheetml/2006/main">
  <c r="E23" i="5" l="1"/>
  <c r="C31" i="5"/>
  <c r="D31" i="5"/>
  <c r="E27" i="5"/>
  <c r="C26" i="12"/>
  <c r="C32" i="12" s="1"/>
  <c r="C31" i="12"/>
  <c r="C30" i="12"/>
  <c r="C28" i="12"/>
  <c r="C27" i="12" s="1"/>
  <c r="B28" i="12"/>
  <c r="C20" i="12"/>
  <c r="D21" i="12"/>
  <c r="D22" i="12"/>
  <c r="D23" i="12"/>
  <c r="D24" i="12"/>
  <c r="D25" i="12"/>
  <c r="C4" i="12"/>
  <c r="B4" i="12"/>
  <c r="D6" i="12"/>
  <c r="D7" i="12"/>
  <c r="D30" i="12" s="1"/>
  <c r="D8" i="12"/>
  <c r="D31" i="12" s="1"/>
  <c r="D9" i="12"/>
  <c r="D10" i="12"/>
  <c r="D11" i="12"/>
  <c r="D12" i="12"/>
  <c r="D13" i="12"/>
  <c r="D14" i="12"/>
  <c r="D15" i="12"/>
  <c r="D16" i="12"/>
  <c r="D17" i="12"/>
  <c r="D18" i="12"/>
  <c r="D19" i="12"/>
  <c r="D5" i="12"/>
  <c r="D28" i="12" s="1"/>
  <c r="D27" i="12" s="1"/>
  <c r="E20" i="12"/>
  <c r="E4" i="12"/>
  <c r="E26" i="12" s="1"/>
  <c r="D4" i="12" l="1"/>
  <c r="D26" i="12" s="1"/>
  <c r="D32" i="12" s="1"/>
  <c r="D20" i="12"/>
  <c r="B31" i="12"/>
  <c r="B30" i="12"/>
  <c r="B20" i="12"/>
  <c r="B26" i="12" l="1"/>
  <c r="B27" i="12"/>
  <c r="B28" i="5"/>
  <c r="F16" i="10"/>
  <c r="F14" i="10"/>
  <c r="E13" i="10"/>
  <c r="D13" i="10"/>
  <c r="C13" i="10"/>
  <c r="B13" i="10"/>
  <c r="B12" i="10"/>
  <c r="B20" i="10" s="1"/>
  <c r="E11" i="10"/>
  <c r="F7" i="10"/>
  <c r="F6" i="10"/>
  <c r="D5" i="10"/>
  <c r="D12" i="10" s="1"/>
  <c r="D20" i="10" s="1"/>
  <c r="C5" i="10"/>
  <c r="C12" i="10" s="1"/>
  <c r="B5" i="10"/>
  <c r="F16" i="6"/>
  <c r="E15" i="6"/>
  <c r="E16" i="6"/>
  <c r="E17" i="6"/>
  <c r="E14" i="6"/>
  <c r="K14" i="6" s="1"/>
  <c r="F7" i="6"/>
  <c r="C13" i="6"/>
  <c r="D13" i="6"/>
  <c r="B13" i="6"/>
  <c r="E6" i="6"/>
  <c r="F6" i="6" s="1"/>
  <c r="E7" i="6"/>
  <c r="E8" i="6"/>
  <c r="E9" i="6"/>
  <c r="E10" i="6"/>
  <c r="E11" i="6"/>
  <c r="C5" i="6"/>
  <c r="C12" i="6" s="1"/>
  <c r="C20" i="6" s="1"/>
  <c r="D5" i="6"/>
  <c r="D12" i="6" s="1"/>
  <c r="B5" i="6"/>
  <c r="B12" i="6" s="1"/>
  <c r="B20" i="6" s="1"/>
  <c r="B21" i="6" s="1"/>
  <c r="E18" i="6"/>
  <c r="E13" i="6"/>
  <c r="F13" i="6" s="1"/>
  <c r="C12" i="5"/>
  <c r="C6" i="5" s="1"/>
  <c r="C25" i="5" s="1"/>
  <c r="C32" i="5" s="1"/>
  <c r="D12" i="5"/>
  <c r="D6" i="5" s="1"/>
  <c r="D25" i="5" s="1"/>
  <c r="E8" i="5"/>
  <c r="E9" i="5"/>
  <c r="E10" i="5"/>
  <c r="E11" i="5"/>
  <c r="E13" i="5"/>
  <c r="E14" i="5"/>
  <c r="E15" i="5"/>
  <c r="E16" i="5"/>
  <c r="E17" i="5"/>
  <c r="E18" i="5"/>
  <c r="E19" i="5"/>
  <c r="E20" i="5"/>
  <c r="E21" i="5"/>
  <c r="E22" i="5"/>
  <c r="E24" i="5"/>
  <c r="E26" i="5"/>
  <c r="E29" i="5"/>
  <c r="E30" i="5"/>
  <c r="C21" i="6" l="1"/>
  <c r="D20" i="6"/>
  <c r="D21" i="6" s="1"/>
  <c r="C20" i="10"/>
  <c r="B31" i="5"/>
  <c r="E28" i="5"/>
  <c r="E31" i="5" s="1"/>
  <c r="F14" i="6"/>
  <c r="B32" i="12"/>
  <c r="D32" i="5"/>
  <c r="E12" i="10"/>
  <c r="F5" i="10"/>
  <c r="C21" i="10"/>
  <c r="B21" i="10"/>
  <c r="D21" i="10"/>
  <c r="F13" i="10"/>
  <c r="E5" i="6"/>
  <c r="F5" i="6" s="1"/>
  <c r="E12" i="5"/>
  <c r="E12" i="6" l="1"/>
  <c r="E20" i="6"/>
  <c r="E21" i="6" s="1"/>
  <c r="F21" i="6" s="1"/>
  <c r="F12" i="6"/>
  <c r="E21" i="10"/>
  <c r="F21" i="10" s="1"/>
  <c r="F12" i="10"/>
  <c r="E34" i="5" l="1"/>
  <c r="B12" i="5"/>
  <c r="B7" i="5"/>
  <c r="E7" i="5" s="1"/>
  <c r="E6" i="5" s="1"/>
  <c r="E5" i="5"/>
  <c r="E25" i="5" s="1"/>
  <c r="E32" i="5" s="1"/>
  <c r="L29" i="1"/>
  <c r="E29" i="1"/>
  <c r="L28" i="1"/>
  <c r="E28" i="1"/>
  <c r="F28" i="1" s="1"/>
  <c r="L27" i="1"/>
  <c r="E27" i="1"/>
  <c r="L26" i="1"/>
  <c r="E26" i="1"/>
  <c r="F26" i="1" s="1"/>
  <c r="L25" i="1"/>
  <c r="E25" i="1"/>
  <c r="F25" i="1" s="1"/>
  <c r="L24" i="1"/>
  <c r="E24" i="1"/>
  <c r="F24" i="1" s="1"/>
  <c r="L23" i="1"/>
  <c r="E23" i="1"/>
  <c r="F23" i="1" s="1"/>
  <c r="L22" i="1"/>
  <c r="E22" i="1"/>
  <c r="F22" i="1" s="1"/>
  <c r="L21" i="1"/>
  <c r="E21" i="1"/>
  <c r="L20" i="1"/>
  <c r="E20" i="1"/>
  <c r="L19" i="1"/>
  <c r="E19" i="1"/>
  <c r="F19" i="1" s="1"/>
  <c r="L18" i="1"/>
  <c r="E18" i="1"/>
  <c r="F18" i="1" s="1"/>
  <c r="L17" i="1"/>
  <c r="E17" i="1"/>
  <c r="F17" i="1" s="1"/>
  <c r="L16" i="1"/>
  <c r="E16" i="1"/>
  <c r="F16" i="1" s="1"/>
  <c r="L15" i="1"/>
  <c r="E15" i="1"/>
  <c r="F15" i="1" s="1"/>
  <c r="L14" i="1"/>
  <c r="E14" i="1"/>
  <c r="F14" i="1" s="1"/>
  <c r="L13" i="1"/>
  <c r="E13" i="1"/>
  <c r="F13" i="1" s="1"/>
  <c r="L12" i="1"/>
  <c r="E12" i="1"/>
  <c r="F12" i="1" s="1"/>
  <c r="L11" i="1"/>
  <c r="E11" i="1"/>
  <c r="F11" i="1" s="1"/>
  <c r="L10" i="1"/>
  <c r="E10" i="1"/>
  <c r="F10" i="1" s="1"/>
  <c r="L9" i="1"/>
  <c r="E9" i="1"/>
  <c r="F9" i="1" s="1"/>
  <c r="L8" i="1"/>
  <c r="E8" i="1"/>
  <c r="F8" i="1" s="1"/>
  <c r="L7" i="1"/>
  <c r="E7" i="1"/>
  <c r="F7" i="1" s="1"/>
  <c r="L6" i="1"/>
  <c r="E6" i="1" l="1"/>
  <c r="F6" i="1" s="1"/>
  <c r="K5" i="1"/>
  <c r="J5" i="1"/>
  <c r="I5" i="1"/>
  <c r="H5" i="1"/>
  <c r="G5" i="1"/>
  <c r="L5" i="1" l="1"/>
  <c r="E5" i="1"/>
  <c r="D5" i="1" l="1"/>
  <c r="C5" i="1"/>
  <c r="B5" i="1"/>
  <c r="F5" i="1" s="1"/>
  <c r="B6" i="5"/>
  <c r="B25" i="5" s="1"/>
  <c r="B32" i="5" s="1"/>
  <c r="B33" i="5" l="1"/>
  <c r="E3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9" authorId="0" shapeId="0" xr:uid="{00000000-0006-0000-02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含退休教师一次性退休补贴</t>
        </r>
      </text>
    </comment>
  </commentList>
</comments>
</file>

<file path=xl/sharedStrings.xml><?xml version="1.0" encoding="utf-8"?>
<sst xmlns="http://schemas.openxmlformats.org/spreadsheetml/2006/main" count="175" uniqueCount="132">
  <si>
    <t>十七届人大常委会</t>
    <phoneticPr fontId="4" type="noConversion"/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</si>
  <si>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</si>
  <si>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</si>
  <si>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</si>
  <si>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</si>
  <si>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</si>
  <si>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</si>
  <si>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</si>
  <si>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</si>
  <si>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</si>
  <si>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</si>
  <si>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</si>
  <si>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</si>
  <si>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</si>
  <si>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</si>
  <si>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</si>
  <si>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</si>
  <si>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</si>
  <si>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</si>
  <si>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</si>
  <si>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预备费</t>
  </si>
  <si>
    <t>其他支出</t>
  </si>
  <si>
    <t>债务还本支出</t>
  </si>
  <si>
    <t>债务付息支出</t>
  </si>
  <si>
    <t>债务发行费用支出</t>
  </si>
  <si>
    <t>一般公共预算支出</t>
    <phoneticPr fontId="4" type="noConversion"/>
  </si>
  <si>
    <t>表一</t>
    <phoneticPr fontId="4" type="noConversion"/>
  </si>
  <si>
    <t>表三</t>
    <phoneticPr fontId="4" type="noConversion"/>
  </si>
  <si>
    <t>单位：万元</t>
    <phoneticPr fontId="4" type="noConversion"/>
  </si>
  <si>
    <t>提请人大调整情况</t>
    <phoneticPr fontId="4" type="noConversion"/>
  </si>
  <si>
    <t>项  目</t>
    <phoneticPr fontId="4" type="noConversion"/>
  </si>
  <si>
    <t>年初预算安排</t>
    <phoneticPr fontId="4" type="noConversion"/>
  </si>
  <si>
    <t>调整后预算数</t>
    <phoneticPr fontId="4" type="noConversion"/>
  </si>
  <si>
    <t>表二</t>
    <phoneticPr fontId="4" type="noConversion"/>
  </si>
  <si>
    <r>
      <t>比年初预算数增减</t>
    </r>
    <r>
      <rPr>
        <b/>
        <sz val="11"/>
        <rFont val="Arial"/>
        <family val="2"/>
      </rPr>
      <t>%</t>
    </r>
    <phoneticPr fontId="4" type="noConversion"/>
  </si>
  <si>
    <t>地方政府债券调整数</t>
  </si>
  <si>
    <t>调整后的预算数</t>
  </si>
  <si>
    <t>本次调整数</t>
    <phoneticPr fontId="1" type="noConversion"/>
  </si>
  <si>
    <t>人员经费及业务费</t>
    <phoneticPr fontId="1" type="noConversion"/>
  </si>
  <si>
    <t>专项支出</t>
    <phoneticPr fontId="1" type="noConversion"/>
  </si>
  <si>
    <t>一次性追加</t>
    <phoneticPr fontId="1" type="noConversion"/>
  </si>
  <si>
    <t>债务还本付息</t>
    <phoneticPr fontId="1" type="noConversion"/>
  </si>
  <si>
    <t>专户调入</t>
    <phoneticPr fontId="1" type="noConversion"/>
  </si>
  <si>
    <t>2018年建宁县一般公共预算支出调整情况表</t>
    <phoneticPr fontId="4" type="noConversion"/>
  </si>
  <si>
    <t xml:space="preserve">  返还性收入</t>
  </si>
  <si>
    <t xml:space="preserve">     增值税和消费税收入返还收入</t>
  </si>
  <si>
    <t xml:space="preserve">     所得税基数返还收入</t>
  </si>
  <si>
    <t xml:space="preserve">     成品油价格和税费改革税收返还收入</t>
  </si>
  <si>
    <t xml:space="preserve">     其他税收返还</t>
  </si>
  <si>
    <t xml:space="preserve">  一般性转移支付收入</t>
  </si>
  <si>
    <t xml:space="preserve">     体制补助收入</t>
  </si>
  <si>
    <t xml:space="preserve">     均衡性转移支付收入</t>
  </si>
  <si>
    <t xml:space="preserve">     革命老区扩民族和边境地区转移支付收入</t>
  </si>
  <si>
    <t>收入总计</t>
  </si>
  <si>
    <t xml:space="preserve">  体制上解支出</t>
  </si>
  <si>
    <t xml:space="preserve">  专项上解支出</t>
  </si>
  <si>
    <t>支出总计</t>
  </si>
  <si>
    <t>预算结余：</t>
  </si>
  <si>
    <t xml:space="preserve">   结转下年的支出</t>
  </si>
  <si>
    <t>净结余</t>
  </si>
  <si>
    <r>
      <t xml:space="preserve"> </t>
    </r>
    <r>
      <rPr>
        <b/>
        <sz val="11"/>
        <rFont val="宋体"/>
        <family val="3"/>
        <charset val="134"/>
        <scheme val="minor"/>
      </rPr>
      <t xml:space="preserve"> 专项转移支付收入</t>
    </r>
  </si>
  <si>
    <t>2018年一般公共预算收支平衡表</t>
    <phoneticPr fontId="45" type="noConversion"/>
  </si>
  <si>
    <t>一、地方级公共财政收入</t>
    <phoneticPr fontId="1" type="noConversion"/>
  </si>
  <si>
    <t>二、上级补助收入</t>
    <phoneticPr fontId="1" type="noConversion"/>
  </si>
  <si>
    <t>三、债券转贷收入</t>
    <phoneticPr fontId="1" type="noConversion"/>
  </si>
  <si>
    <t>四、上年结余</t>
    <phoneticPr fontId="1" type="noConversion"/>
  </si>
  <si>
    <t>五、调入预算稳定调节基金</t>
    <phoneticPr fontId="1" type="noConversion"/>
  </si>
  <si>
    <t>六、其他调入</t>
    <phoneticPr fontId="1" type="noConversion"/>
  </si>
  <si>
    <t>一、公共财政支出</t>
    <phoneticPr fontId="1" type="noConversion"/>
  </si>
  <si>
    <t>二、上解支出</t>
    <phoneticPr fontId="1" type="noConversion"/>
  </si>
  <si>
    <t>基金收入总计：</t>
  </si>
  <si>
    <t>基金支出总计：</t>
  </si>
  <si>
    <t>一、政府性基金收入</t>
    <phoneticPr fontId="4" type="noConversion"/>
  </si>
  <si>
    <t xml:space="preserve">    国有土地使用权出让收入</t>
    <phoneticPr fontId="4" type="noConversion"/>
  </si>
  <si>
    <t xml:space="preserve">    其他政府性基金收入</t>
    <phoneticPr fontId="4" type="noConversion"/>
  </si>
  <si>
    <t>三、上年结余</t>
    <phoneticPr fontId="4" type="noConversion"/>
  </si>
  <si>
    <t>二、上级补助收入</t>
    <phoneticPr fontId="4" type="noConversion"/>
  </si>
  <si>
    <t>四、地方政府专项债务转贷收入</t>
    <phoneticPr fontId="1" type="noConversion"/>
  </si>
  <si>
    <t>五、调入资金</t>
    <phoneticPr fontId="1" type="noConversion"/>
  </si>
  <si>
    <t>2018年政府性基金收支预算调整情况表</t>
    <phoneticPr fontId="4" type="noConversion"/>
  </si>
  <si>
    <t>一、政府性基金支出</t>
    <phoneticPr fontId="4" type="noConversion"/>
  </si>
  <si>
    <t xml:space="preserve">    城乡社区支出</t>
    <phoneticPr fontId="4" type="noConversion"/>
  </si>
  <si>
    <t xml:space="preserve">    其他支出</t>
    <phoneticPr fontId="4" type="noConversion"/>
  </si>
  <si>
    <t xml:space="preserve">    债务付息支出</t>
    <phoneticPr fontId="4" type="noConversion"/>
  </si>
  <si>
    <t xml:space="preserve">    债务发行费用支出</t>
    <phoneticPr fontId="4" type="noConversion"/>
  </si>
  <si>
    <t>四、政府性基金年终结余</t>
    <phoneticPr fontId="1" type="noConversion"/>
  </si>
  <si>
    <t>三、调出资金</t>
    <phoneticPr fontId="1" type="noConversion"/>
  </si>
  <si>
    <t xml:space="preserve">        建宁县2018年财政收支预算调整情况表</t>
    <phoneticPr fontId="4" type="noConversion"/>
  </si>
  <si>
    <t>建宁县</t>
    <phoneticPr fontId="4" type="noConversion"/>
  </si>
  <si>
    <t xml:space="preserve"> 第  次会议</t>
    <phoneticPr fontId="4" type="noConversion"/>
  </si>
  <si>
    <t>建   宁   县   财   政   局</t>
    <phoneticPr fontId="4" type="noConversion"/>
  </si>
  <si>
    <t>二   〇   一   八  年   十  一   月</t>
    <phoneticPr fontId="4" type="noConversion"/>
  </si>
  <si>
    <t xml:space="preserve">     县级基本财力保障机制奖补资金收入</t>
    <phoneticPr fontId="1" type="noConversion"/>
  </si>
  <si>
    <t xml:space="preserve">     农村综合改革转移支付收入</t>
    <phoneticPr fontId="1" type="noConversion"/>
  </si>
  <si>
    <t xml:space="preserve">     成品油价格税费改革转移支付收入</t>
    <phoneticPr fontId="1" type="noConversion"/>
  </si>
  <si>
    <t xml:space="preserve">     重点生态功能区转移支付收入</t>
    <phoneticPr fontId="1" type="noConversion"/>
  </si>
  <si>
    <t>一、税收收入</t>
  </si>
  <si>
    <t xml:space="preserve">      营业税</t>
  </si>
  <si>
    <t xml:space="preserve">      企业所得税（40%）</t>
  </si>
  <si>
    <t xml:space="preserve">      个人所得税（40%）</t>
  </si>
  <si>
    <t xml:space="preserve">      资源税</t>
  </si>
  <si>
    <t xml:space="preserve">      城建税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</si>
  <si>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</si>
  <si>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</si>
  <si>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</si>
  <si>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</si>
  <si>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</t>
  </si>
  <si>
    <t xml:space="preserve">      耕地占用税</t>
  </si>
  <si>
    <t xml:space="preserve">      契税</t>
  </si>
  <si>
    <t xml:space="preserve">      烟叶税</t>
  </si>
  <si>
    <t>二、非税收入</t>
  </si>
  <si>
    <t xml:space="preserve">      行政事业性收费收入</t>
  </si>
  <si>
    <t xml:space="preserve">      罚没收入</t>
  </si>
  <si>
    <t xml:space="preserve">      国有资产有偿使用收入</t>
  </si>
  <si>
    <t xml:space="preserve">      其他收入</t>
  </si>
  <si>
    <t>地方级公共财政收入合计</t>
  </si>
  <si>
    <t>附：上划中央级收入</t>
  </si>
  <si>
    <t xml:space="preserve">   2、消费税（100%）</t>
  </si>
  <si>
    <t xml:space="preserve">   3、企业所得税(60%)</t>
  </si>
  <si>
    <t>公共财政总收入</t>
  </si>
  <si>
    <t xml:space="preserve">   1、增值税</t>
    <phoneticPr fontId="4" type="noConversion"/>
  </si>
  <si>
    <t>项目</t>
    <phoneticPr fontId="4" type="noConversion"/>
  </si>
  <si>
    <t>年初预算数</t>
    <phoneticPr fontId="4" type="noConversion"/>
  </si>
  <si>
    <t>调整数</t>
    <phoneticPr fontId="4" type="noConversion"/>
  </si>
  <si>
    <t xml:space="preserve">   4、个人所得税(60%)</t>
    <phoneticPr fontId="4" type="noConversion"/>
  </si>
  <si>
    <t>调整后的预算数</t>
    <phoneticPr fontId="4" type="noConversion"/>
  </si>
  <si>
    <t>2018年建宁县一般公共预算收入调整情况表</t>
    <phoneticPr fontId="4" type="noConversion"/>
  </si>
  <si>
    <t xml:space="preserve">      增值税（50%）</t>
    <phoneticPr fontId="4" type="noConversion"/>
  </si>
  <si>
    <t xml:space="preserve">      专项收入</t>
    <phoneticPr fontId="1" type="noConversion"/>
  </si>
  <si>
    <t xml:space="preserve">      环境保护税</t>
    <phoneticPr fontId="1" type="noConversion"/>
  </si>
  <si>
    <t>表四</t>
    <phoneticPr fontId="4" type="noConversion"/>
  </si>
  <si>
    <t>二、补助下级支出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</si>
</sst>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(* #,##0.00_);_(* \(#,##0.00\);_(* &quot;-&quot;??_);_(@_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_-* #,##0_-;\-* #,##0_-;_-* &quot;-&quot;_-;_-@_-"/>
    <numFmt numFmtId="184" formatCode="_-* #,##0.00_-;\-* #,##0.00_-;_-* &quot;-&quot;??_-;_-@_-"/>
    <numFmt numFmtId="185" formatCode="_-* #,##0.0000_-;\-* #,##0.0000_-;_-* &quot;-&quot;??_-;_-@_-"/>
    <numFmt numFmtId="186" formatCode="#,##0.000_ "/>
    <numFmt numFmtId="187" formatCode="0.0"/>
    <numFmt numFmtId="188" formatCode="0_ "/>
    <numFmt numFmtId="189" formatCode="0.00_ "/>
    <numFmt numFmtId="190" formatCode="#,##0.00_ "/>
    <numFmt numFmtId="191" formatCode="#,##0_ "/>
    <numFmt numFmtId="192" formatCode="0.00_);[Red]\(0.00\)"/>
    <numFmt numFmtId="193" formatCode="0_);[Red]\(0\)"/>
  </numFmts>
  <fonts count="6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楷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4"/>
      <name val="方正小标宋简体"/>
      <family val="4"/>
      <charset val="134"/>
    </font>
    <font>
      <sz val="16"/>
      <name val="方正小标宋简体"/>
      <family val="4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b/>
      <sz val="14"/>
      <name val="方正小标宋简体"/>
      <family val="4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6"/>
      <name val="方正小标宋简体"/>
      <family val="4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indexed="8"/>
      <name val="方正小标宋简体"/>
      <family val="4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0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6" fontId="11" fillId="0" borderId="0" applyFill="0" applyBorder="0" applyAlignment="0"/>
    <xf numFmtId="41" fontId="8" fillId="0" borderId="0" applyFont="0" applyFill="0" applyBorder="0" applyAlignment="0" applyProtection="0"/>
    <xf numFmtId="177" fontId="12" fillId="0" borderId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12" fillId="0" borderId="0"/>
    <xf numFmtId="0" fontId="13" fillId="0" borderId="0" applyProtection="0"/>
    <xf numFmtId="182" fontId="12" fillId="0" borderId="0"/>
    <xf numFmtId="2" fontId="13" fillId="0" borderId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 applyProtection="0"/>
    <xf numFmtId="0" fontId="14" fillId="0" borderId="0" applyProtection="0"/>
    <xf numFmtId="37" fontId="16" fillId="0" borderId="0"/>
    <xf numFmtId="0" fontId="17" fillId="0" borderId="0"/>
    <xf numFmtId="0" fontId="18" fillId="0" borderId="0"/>
    <xf numFmtId="1" fontId="8" fillId="0" borderId="0"/>
    <xf numFmtId="0" fontId="13" fillId="0" borderId="3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horizontal="centerContinuous" vertical="center"/>
    </xf>
    <xf numFmtId="0" fontId="24" fillId="0" borderId="7">
      <alignment horizontal="distributed" vertical="center" wrapText="1"/>
    </xf>
    <xf numFmtId="0" fontId="24" fillId="0" borderId="7">
      <alignment horizontal="distributed" vertical="center" wrapText="1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0" borderId="0"/>
    <xf numFmtId="0" fontId="26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37" fillId="0" borderId="0"/>
    <xf numFmtId="0" fontId="38" fillId="0" borderId="0" applyFont="0" applyFill="0" applyBorder="0" applyAlignment="0" applyProtection="0"/>
    <xf numFmtId="4" fontId="37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39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16" borderId="12" applyNumberFormat="0" applyAlignment="0" applyProtection="0">
      <alignment vertical="center"/>
    </xf>
    <xf numFmtId="0" fontId="41" fillId="16" borderId="12" applyNumberFormat="0" applyAlignment="0" applyProtection="0">
      <alignment vertical="center"/>
    </xf>
    <xf numFmtId="0" fontId="41" fillId="16" borderId="12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1" fontId="24" fillId="0" borderId="7">
      <alignment vertical="center"/>
      <protection locked="0"/>
    </xf>
    <xf numFmtId="1" fontId="24" fillId="0" borderId="7">
      <alignment vertical="center"/>
      <protection locked="0"/>
    </xf>
    <xf numFmtId="0" fontId="43" fillId="0" borderId="0"/>
    <xf numFmtId="187" fontId="24" fillId="0" borderId="7">
      <alignment vertical="center"/>
      <protection locked="0"/>
    </xf>
    <xf numFmtId="187" fontId="24" fillId="0" borderId="7">
      <alignment vertical="center"/>
      <protection locked="0"/>
    </xf>
    <xf numFmtId="0" fontId="8" fillId="0" borderId="0"/>
    <xf numFmtId="0" fontId="2" fillId="23" borderId="13" applyNumberFormat="0" applyFont="0" applyAlignment="0" applyProtection="0">
      <alignment vertical="center"/>
    </xf>
    <xf numFmtId="0" fontId="2" fillId="23" borderId="13" applyNumberFormat="0" applyFont="0" applyAlignment="0" applyProtection="0">
      <alignment vertical="center"/>
    </xf>
    <xf numFmtId="0" fontId="2" fillId="23" borderId="13" applyNumberFormat="0" applyFont="0" applyAlignment="0" applyProtection="0">
      <alignment vertical="center"/>
    </xf>
    <xf numFmtId="0" fontId="46" fillId="0" borderId="0">
      <alignment vertical="center"/>
    </xf>
    <xf numFmtId="183" fontId="2" fillId="0" borderId="0" applyFont="0" applyFill="0" applyBorder="0" applyAlignment="0" applyProtection="0">
      <alignment vertical="center"/>
    </xf>
    <xf numFmtId="0" fontId="54" fillId="0" borderId="0">
      <alignment vertical="center"/>
    </xf>
    <xf numFmtId="0" fontId="54" fillId="0" borderId="0"/>
    <xf numFmtId="0" fontId="58" fillId="0" borderId="0"/>
    <xf numFmtId="0" fontId="54" fillId="0" borderId="0"/>
    <xf numFmtId="0" fontId="54" fillId="0" borderId="0"/>
    <xf numFmtId="0" fontId="58" fillId="0" borderId="0"/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8" fillId="0" borderId="0"/>
    <xf numFmtId="0" fontId="57" fillId="0" borderId="0"/>
    <xf numFmtId="0" fontId="58" fillId="0" borderId="0">
      <alignment vertical="center"/>
    </xf>
    <xf numFmtId="0" fontId="58" fillId="0" borderId="0">
      <alignment vertical="center"/>
    </xf>
    <xf numFmtId="0" fontId="4" fillId="0" borderId="0">
      <alignment vertical="center"/>
    </xf>
    <xf numFmtId="0" fontId="54" fillId="0" borderId="0">
      <alignment vertical="center"/>
    </xf>
    <xf numFmtId="0" fontId="58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2" fillId="0" borderId="0">
      <alignment vertical="center"/>
    </xf>
    <xf numFmtId="0" fontId="54" fillId="0" borderId="0">
      <alignment vertical="center"/>
    </xf>
    <xf numFmtId="0" fontId="54" fillId="0" borderId="0"/>
    <xf numFmtId="0" fontId="58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28" fillId="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43" fontId="58" fillId="0" borderId="0" applyFont="0" applyFill="0" applyBorder="0" applyAlignment="0" applyProtection="0">
      <alignment vertical="center"/>
    </xf>
    <xf numFmtId="0" fontId="54" fillId="23" borderId="13" applyNumberFormat="0" applyFont="0" applyAlignment="0" applyProtection="0">
      <alignment vertical="center"/>
    </xf>
    <xf numFmtId="0" fontId="54" fillId="23" borderId="13" applyNumberFormat="0" applyFont="0" applyAlignment="0" applyProtection="0">
      <alignment vertical="center"/>
    </xf>
    <xf numFmtId="0" fontId="54" fillId="23" borderId="13" applyNumberFormat="0" applyFont="0" applyAlignment="0" applyProtection="0">
      <alignment vertical="center"/>
    </xf>
    <xf numFmtId="0" fontId="2" fillId="0" borderId="0"/>
  </cellStyleXfs>
  <cellXfs count="113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31" applyFont="1" applyFill="1">
      <alignment vertical="center"/>
    </xf>
    <xf numFmtId="0" fontId="2" fillId="0" borderId="0" xfId="131" applyFill="1">
      <alignment vertical="center"/>
    </xf>
    <xf numFmtId="0" fontId="2" fillId="0" borderId="0" xfId="143" applyProtection="1">
      <alignment vertical="center"/>
      <protection locked="0"/>
    </xf>
    <xf numFmtId="0" fontId="2" fillId="0" borderId="0" xfId="142" applyNumberFormat="1" applyFill="1">
      <alignment vertical="center"/>
    </xf>
    <xf numFmtId="0" fontId="2" fillId="0" borderId="0" xfId="143" applyFill="1" applyProtection="1">
      <alignment vertical="center"/>
      <protection locked="0"/>
    </xf>
    <xf numFmtId="0" fontId="2" fillId="0" borderId="0" xfId="1" applyFill="1" applyProtection="1">
      <alignment vertical="center"/>
      <protection locked="0"/>
    </xf>
    <xf numFmtId="0" fontId="26" fillId="0" borderId="0" xfId="1" applyFont="1" applyFill="1" applyProtection="1">
      <alignment vertical="center"/>
      <protection locked="0"/>
    </xf>
    <xf numFmtId="0" fontId="48" fillId="0" borderId="7" xfId="1" applyFont="1" applyBorder="1" applyAlignment="1">
      <alignment horizontal="center" vertical="center"/>
    </xf>
    <xf numFmtId="0" fontId="48" fillId="0" borderId="0" xfId="1" applyFont="1" applyFill="1" applyProtection="1">
      <alignment vertical="center"/>
      <protection locked="0"/>
    </xf>
    <xf numFmtId="0" fontId="48" fillId="0" borderId="0" xfId="1" applyFont="1" applyFill="1" applyAlignment="1" applyProtection="1">
      <protection locked="0"/>
    </xf>
    <xf numFmtId="0" fontId="24" fillId="0" borderId="0" xfId="1" applyFont="1" applyFill="1" applyProtection="1">
      <alignment vertical="center"/>
      <protection locked="0"/>
    </xf>
    <xf numFmtId="0" fontId="48" fillId="0" borderId="0" xfId="143" applyFont="1" applyFill="1" applyAlignment="1" applyProtection="1">
      <alignment horizontal="right" vertical="center"/>
      <protection locked="0"/>
    </xf>
    <xf numFmtId="0" fontId="2" fillId="0" borderId="0" xfId="143" applyFont="1" applyAlignment="1" applyProtection="1">
      <alignment vertical="center"/>
      <protection locked="0"/>
    </xf>
    <xf numFmtId="191" fontId="24" fillId="0" borderId="7" xfId="131" applyNumberFormat="1" applyFont="1" applyFill="1" applyBorder="1" applyAlignment="1">
      <alignment horizontal="right" vertical="center"/>
    </xf>
    <xf numFmtId="0" fontId="24" fillId="0" borderId="0" xfId="143" applyFont="1" applyAlignment="1" applyProtection="1">
      <alignment vertical="center"/>
      <protection locked="0"/>
    </xf>
    <xf numFmtId="0" fontId="24" fillId="0" borderId="0" xfId="131" applyFont="1" applyFill="1">
      <alignment vertical="center"/>
    </xf>
    <xf numFmtId="190" fontId="24" fillId="0" borderId="0" xfId="131" applyNumberFormat="1" applyFont="1" applyFill="1">
      <alignment vertical="center"/>
    </xf>
    <xf numFmtId="0" fontId="50" fillId="0" borderId="7" xfId="0" applyFont="1" applyBorder="1" applyAlignment="1">
      <alignment horizontal="center" vertical="center" wrapText="1"/>
    </xf>
    <xf numFmtId="189" fontId="24" fillId="0" borderId="0" xfId="131" applyNumberFormat="1" applyFont="1" applyFill="1" applyAlignment="1">
      <alignment horizontal="right" vertical="center" wrapText="1"/>
    </xf>
    <xf numFmtId="0" fontId="50" fillId="25" borderId="7" xfId="0" applyFont="1" applyFill="1" applyBorder="1" applyAlignment="1">
      <alignment horizontal="center" vertical="center" wrapText="1"/>
    </xf>
    <xf numFmtId="191" fontId="24" fillId="0" borderId="7" xfId="13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131" applyFill="1" applyAlignment="1">
      <alignment vertical="center" wrapText="1"/>
    </xf>
    <xf numFmtId="0" fontId="2" fillId="0" borderId="0" xfId="131" applyFont="1" applyFill="1" applyAlignment="1">
      <alignment vertical="center" wrapText="1"/>
    </xf>
    <xf numFmtId="188" fontId="48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2" fillId="0" borderId="7" xfId="0" applyFont="1" applyBorder="1" applyAlignment="1">
      <alignment horizontal="center" vertical="center"/>
    </xf>
    <xf numFmtId="0" fontId="52" fillId="0" borderId="7" xfId="0" applyFont="1" applyFill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48" fillId="0" borderId="7" xfId="131" applyFont="1" applyFill="1" applyBorder="1" applyAlignment="1">
      <alignment horizontal="center" vertical="center"/>
    </xf>
    <xf numFmtId="0" fontId="24" fillId="0" borderId="7" xfId="131" applyFont="1" applyFill="1" applyBorder="1" applyAlignment="1">
      <alignment horizontal="left" vertical="center"/>
    </xf>
    <xf numFmtId="0" fontId="24" fillId="0" borderId="7" xfId="131" applyFont="1" applyFill="1" applyBorder="1">
      <alignment vertical="center"/>
    </xf>
    <xf numFmtId="0" fontId="48" fillId="0" borderId="0" xfId="131" applyFont="1" applyFill="1" applyBorder="1" applyAlignment="1">
      <alignment horizontal="left" vertical="center"/>
    </xf>
    <xf numFmtId="0" fontId="50" fillId="0" borderId="7" xfId="0" applyFont="1" applyBorder="1" applyAlignment="1">
      <alignment horizontal="center" vertical="center"/>
    </xf>
    <xf numFmtId="0" fontId="52" fillId="0" borderId="7" xfId="143" applyFont="1" applyBorder="1" applyAlignment="1" applyProtection="1">
      <alignment horizontal="center" vertical="center"/>
      <protection locked="0"/>
    </xf>
    <xf numFmtId="0" fontId="52" fillId="0" borderId="7" xfId="0" applyFont="1" applyBorder="1" applyAlignment="1">
      <alignment horizontal="center"/>
    </xf>
    <xf numFmtId="192" fontId="52" fillId="0" borderId="7" xfId="0" applyNumberFormat="1" applyFont="1" applyBorder="1" applyAlignment="1">
      <alignment vertical="center" wrapText="1"/>
    </xf>
    <xf numFmtId="192" fontId="52" fillId="0" borderId="7" xfId="0" applyNumberFormat="1" applyFont="1" applyFill="1" applyBorder="1" applyAlignment="1">
      <alignment horizontal="center" vertical="center" wrapText="1"/>
    </xf>
    <xf numFmtId="192" fontId="2" fillId="0" borderId="0" xfId="1" applyNumberFormat="1" applyAlignment="1">
      <alignment vertical="center" wrapText="1"/>
    </xf>
    <xf numFmtId="192" fontId="52" fillId="0" borderId="7" xfId="0" applyNumberFormat="1" applyFont="1" applyBorder="1" applyAlignment="1">
      <alignment horizontal="center" vertical="center" wrapText="1"/>
    </xf>
    <xf numFmtId="192" fontId="52" fillId="0" borderId="7" xfId="0" applyNumberFormat="1" applyFont="1" applyBorder="1" applyAlignment="1">
      <alignment horizontal="left" vertical="center" wrapText="1"/>
    </xf>
    <xf numFmtId="192" fontId="50" fillId="0" borderId="7" xfId="0" applyNumberFormat="1" applyFont="1" applyBorder="1" applyAlignment="1">
      <alignment horizontal="left" vertical="center" wrapText="1"/>
    </xf>
    <xf numFmtId="189" fontId="48" fillId="0" borderId="7" xfId="1" applyNumberFormat="1" applyFont="1" applyFill="1" applyBorder="1" applyAlignment="1" applyProtection="1">
      <alignment horizontal="left" vertical="center"/>
      <protection locked="0"/>
    </xf>
    <xf numFmtId="192" fontId="50" fillId="0" borderId="7" xfId="0" applyNumberFormat="1" applyFont="1" applyBorder="1" applyAlignment="1">
      <alignment vertical="center" wrapText="1"/>
    </xf>
    <xf numFmtId="10" fontId="48" fillId="0" borderId="0" xfId="0" applyNumberFormat="1" applyFont="1" applyFill="1" applyProtection="1">
      <alignment vertical="center"/>
      <protection locked="0"/>
    </xf>
    <xf numFmtId="10" fontId="48" fillId="0" borderId="15" xfId="131" applyNumberFormat="1" applyFont="1" applyFill="1" applyBorder="1" applyAlignment="1">
      <alignment vertical="center"/>
    </xf>
    <xf numFmtId="10" fontId="48" fillId="0" borderId="7" xfId="131" applyNumberFormat="1" applyFont="1" applyFill="1" applyBorder="1" applyAlignment="1" applyProtection="1">
      <alignment horizontal="center" vertical="center" wrapText="1"/>
      <protection locked="0"/>
    </xf>
    <xf numFmtId="10" fontId="24" fillId="0" borderId="7" xfId="131" applyNumberFormat="1" applyFont="1" applyFill="1" applyBorder="1" applyAlignment="1">
      <alignment horizontal="right" vertical="center"/>
    </xf>
    <xf numFmtId="10" fontId="0" fillId="0" borderId="0" xfId="0" applyNumberFormat="1">
      <alignment vertical="center"/>
    </xf>
    <xf numFmtId="192" fontId="50" fillId="0" borderId="7" xfId="0" applyNumberFormat="1" applyFont="1" applyBorder="1" applyAlignment="1">
      <alignment horizontal="center" vertical="center" wrapText="1"/>
    </xf>
    <xf numFmtId="192" fontId="50" fillId="0" borderId="7" xfId="0" applyNumberFormat="1" applyFont="1" applyFill="1" applyBorder="1" applyAlignment="1">
      <alignment horizontal="center" vertical="center" wrapText="1"/>
    </xf>
    <xf numFmtId="188" fontId="24" fillId="0" borderId="7" xfId="1" applyNumberFormat="1" applyFont="1" applyFill="1" applyBorder="1" applyAlignment="1" applyProtection="1">
      <alignment horizontal="center" vertical="center" wrapText="1"/>
      <protection locked="0"/>
    </xf>
    <xf numFmtId="10" fontId="48" fillId="0" borderId="0" xfId="1" applyNumberFormat="1" applyFont="1" applyFill="1" applyAlignment="1" applyProtection="1">
      <alignment horizontal="center" vertical="center"/>
      <protection locked="0"/>
    </xf>
    <xf numFmtId="10" fontId="48" fillId="0" borderId="7" xfId="1" applyNumberFormat="1" applyFont="1" applyFill="1" applyBorder="1" applyAlignment="1" applyProtection="1">
      <alignment horizontal="center" vertical="center" wrapText="1"/>
      <protection locked="0"/>
    </xf>
    <xf numFmtId="10" fontId="2" fillId="0" borderId="0" xfId="1" applyNumberFormat="1">
      <alignment vertical="center"/>
    </xf>
    <xf numFmtId="189" fontId="24" fillId="0" borderId="0" xfId="1" applyNumberFormat="1" applyFont="1" applyFill="1" applyProtection="1">
      <alignment vertical="center"/>
      <protection locked="0"/>
    </xf>
    <xf numFmtId="189" fontId="50" fillId="0" borderId="7" xfId="0" applyNumberFormat="1" applyFont="1" applyBorder="1" applyAlignment="1">
      <alignment horizontal="center" vertical="center" wrapText="1"/>
    </xf>
    <xf numFmtId="189" fontId="48" fillId="0" borderId="7" xfId="1" applyNumberFormat="1" applyFont="1" applyFill="1" applyBorder="1" applyAlignment="1" applyProtection="1">
      <alignment horizontal="center" vertical="center" wrapText="1"/>
      <protection locked="0"/>
    </xf>
    <xf numFmtId="189" fontId="52" fillId="0" borderId="7" xfId="0" applyNumberFormat="1" applyFont="1" applyFill="1" applyBorder="1" applyAlignment="1">
      <alignment horizontal="center" vertical="center" wrapText="1"/>
    </xf>
    <xf numFmtId="189" fontId="50" fillId="0" borderId="7" xfId="0" applyNumberFormat="1" applyFont="1" applyFill="1" applyBorder="1" applyAlignment="1">
      <alignment horizontal="center" vertical="center" wrapText="1"/>
    </xf>
    <xf numFmtId="189" fontId="2" fillId="0" borderId="0" xfId="1" applyNumberFormat="1">
      <alignment vertical="center"/>
    </xf>
    <xf numFmtId="0" fontId="51" fillId="24" borderId="0" xfId="143" applyFont="1" applyFill="1" applyBorder="1" applyAlignment="1" applyProtection="1">
      <alignment vertical="center" wrapText="1"/>
      <protection locked="0"/>
    </xf>
    <xf numFmtId="0" fontId="50" fillId="0" borderId="7" xfId="0" applyFont="1" applyBorder="1" applyAlignment="1">
      <alignment vertical="center" wrapText="1"/>
    </xf>
    <xf numFmtId="0" fontId="52" fillId="0" borderId="7" xfId="0" applyFont="1" applyBorder="1" applyAlignment="1">
      <alignment vertical="center" wrapText="1"/>
    </xf>
    <xf numFmtId="0" fontId="50" fillId="0" borderId="17" xfId="0" applyFont="1" applyBorder="1" applyAlignment="1">
      <alignment vertical="center" wrapText="1"/>
    </xf>
    <xf numFmtId="0" fontId="2" fillId="0" borderId="0" xfId="143" applyAlignment="1" applyProtection="1">
      <alignment vertical="center" wrapText="1"/>
      <protection locked="0"/>
    </xf>
    <xf numFmtId="193" fontId="48" fillId="0" borderId="7" xfId="1" applyNumberFormat="1" applyFont="1" applyFill="1" applyBorder="1" applyAlignment="1" applyProtection="1">
      <alignment horizontal="center" vertical="center" wrapText="1"/>
      <protection locked="0"/>
    </xf>
    <xf numFmtId="193" fontId="52" fillId="0" borderId="7" xfId="0" applyNumberFormat="1" applyFont="1" applyFill="1" applyBorder="1" applyAlignment="1">
      <alignment horizontal="center" vertical="center" wrapText="1"/>
    </xf>
    <xf numFmtId="193" fontId="24" fillId="0" borderId="7" xfId="1" applyNumberFormat="1" applyFont="1" applyFill="1" applyBorder="1" applyAlignment="1" applyProtection="1">
      <alignment horizontal="center" vertical="center" wrapText="1"/>
      <protection locked="0"/>
    </xf>
    <xf numFmtId="193" fontId="50" fillId="0" borderId="7" xfId="0" applyNumberFormat="1" applyFont="1" applyFill="1" applyBorder="1" applyAlignment="1">
      <alignment horizontal="center" vertical="center" wrapText="1"/>
    </xf>
    <xf numFmtId="0" fontId="48" fillId="0" borderId="7" xfId="1" applyFont="1" applyBorder="1" applyAlignment="1">
      <alignment horizontal="center" vertical="center" wrapText="1"/>
    </xf>
    <xf numFmtId="0" fontId="48" fillId="0" borderId="7" xfId="131" applyFont="1" applyFill="1" applyBorder="1" applyAlignment="1">
      <alignment horizontal="center" vertical="center"/>
    </xf>
    <xf numFmtId="0" fontId="2" fillId="0" borderId="0" xfId="123"/>
    <xf numFmtId="3" fontId="24" fillId="0" borderId="0" xfId="123" applyNumberFormat="1" applyFont="1"/>
    <xf numFmtId="3" fontId="24" fillId="0" borderId="0" xfId="123" applyNumberFormat="1" applyFont="1" applyAlignment="1">
      <alignment vertical="center"/>
    </xf>
    <xf numFmtId="0" fontId="2" fillId="25" borderId="0" xfId="123" applyFill="1"/>
    <xf numFmtId="0" fontId="2" fillId="24" borderId="0" xfId="123" applyFont="1" applyFill="1"/>
    <xf numFmtId="0" fontId="2" fillId="0" borderId="0" xfId="123" applyFont="1"/>
    <xf numFmtId="3" fontId="50" fillId="0" borderId="7" xfId="123" applyNumberFormat="1" applyFont="1" applyBorder="1" applyAlignment="1">
      <alignment horizontal="center" vertical="center"/>
    </xf>
    <xf numFmtId="188" fontId="44" fillId="0" borderId="0" xfId="131" applyNumberFormat="1" applyFont="1" applyFill="1" applyAlignment="1" applyProtection="1">
      <alignment vertical="center"/>
      <protection locked="0"/>
    </xf>
    <xf numFmtId="0" fontId="48" fillId="0" borderId="7" xfId="131" applyFont="1" applyFill="1" applyBorder="1">
      <alignment vertical="center"/>
    </xf>
    <xf numFmtId="0" fontId="24" fillId="0" borderId="0" xfId="131" applyFont="1" applyFill="1" applyAlignment="1">
      <alignment horizontal="center" vertical="center"/>
    </xf>
    <xf numFmtId="190" fontId="24" fillId="0" borderId="0" xfId="131" applyNumberFormat="1" applyFont="1" applyFill="1" applyAlignment="1">
      <alignment horizontal="center" vertical="center"/>
    </xf>
    <xf numFmtId="0" fontId="24" fillId="0" borderId="7" xfId="131" applyFont="1" applyFill="1" applyBorder="1" applyAlignment="1">
      <alignment horizontal="center" vertical="center"/>
    </xf>
    <xf numFmtId="0" fontId="2" fillId="25" borderId="0" xfId="123" applyFill="1" applyAlignment="1">
      <alignment horizontal="center"/>
    </xf>
    <xf numFmtId="0" fontId="2" fillId="0" borderId="0" xfId="123" applyAlignment="1">
      <alignment horizontal="center"/>
    </xf>
    <xf numFmtId="188" fontId="2" fillId="24" borderId="0" xfId="123" applyNumberFormat="1" applyFont="1" applyFill="1" applyAlignment="1">
      <alignment horizontal="center"/>
    </xf>
    <xf numFmtId="188" fontId="2" fillId="0" borderId="0" xfId="123" applyNumberFormat="1" applyFont="1" applyAlignment="1">
      <alignment horizontal="center"/>
    </xf>
    <xf numFmtId="0" fontId="2" fillId="0" borderId="0" xfId="123" applyFont="1" applyAlignment="1">
      <alignment horizontal="center"/>
    </xf>
    <xf numFmtId="10" fontId="48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88" fontId="44" fillId="0" borderId="0" xfId="131" applyNumberFormat="1" applyFont="1" applyFill="1" applyAlignment="1" applyProtection="1">
      <alignment horizontal="center" vertical="center"/>
      <protection locked="0"/>
    </xf>
    <xf numFmtId="0" fontId="48" fillId="0" borderId="7" xfId="0" applyFont="1" applyFill="1" applyBorder="1" applyAlignment="1">
      <alignment horizontal="center" vertical="center" wrapText="1"/>
    </xf>
    <xf numFmtId="189" fontId="48" fillId="0" borderId="18" xfId="131" applyNumberFormat="1" applyFont="1" applyFill="1" applyBorder="1" applyAlignment="1" applyProtection="1">
      <alignment horizontal="center" vertical="center"/>
      <protection locked="0"/>
    </xf>
    <xf numFmtId="189" fontId="48" fillId="0" borderId="19" xfId="131" applyNumberFormat="1" applyFont="1" applyFill="1" applyBorder="1" applyAlignment="1" applyProtection="1">
      <alignment horizontal="center" vertical="center"/>
      <protection locked="0"/>
    </xf>
    <xf numFmtId="0" fontId="48" fillId="0" borderId="14" xfId="131" applyFont="1" applyFill="1" applyBorder="1" applyAlignment="1">
      <alignment horizontal="center" vertical="center"/>
    </xf>
    <xf numFmtId="0" fontId="48" fillId="0" borderId="2" xfId="131" applyFont="1" applyFill="1" applyBorder="1" applyAlignment="1">
      <alignment horizontal="center" vertical="center"/>
    </xf>
    <xf numFmtId="0" fontId="48" fillId="0" borderId="7" xfId="131" applyFont="1" applyFill="1" applyBorder="1" applyAlignment="1">
      <alignment horizontal="center" vertical="center"/>
    </xf>
    <xf numFmtId="189" fontId="48" fillId="0" borderId="16" xfId="131" applyNumberFormat="1" applyFont="1" applyFill="1" applyBorder="1" applyAlignment="1" applyProtection="1">
      <alignment horizontal="center" vertical="center" wrapText="1"/>
      <protection locked="0"/>
    </xf>
    <xf numFmtId="189" fontId="48" fillId="0" borderId="17" xfId="131" applyNumberFormat="1" applyFont="1" applyFill="1" applyBorder="1" applyAlignment="1" applyProtection="1">
      <alignment horizontal="center" vertical="center" wrapText="1"/>
      <protection locked="0"/>
    </xf>
    <xf numFmtId="0" fontId="53" fillId="24" borderId="0" xfId="143" applyFont="1" applyFill="1" applyBorder="1" applyAlignment="1" applyProtection="1">
      <alignment horizontal="center" vertical="center"/>
      <protection locked="0"/>
    </xf>
    <xf numFmtId="188" fontId="47" fillId="0" borderId="0" xfId="1" applyNumberFormat="1" applyFont="1" applyFill="1" applyAlignment="1" applyProtection="1">
      <alignment horizontal="center" vertical="center"/>
      <protection locked="0"/>
    </xf>
    <xf numFmtId="189" fontId="48" fillId="0" borderId="7" xfId="1" applyNumberFormat="1" applyFont="1" applyFill="1" applyBorder="1" applyAlignment="1" applyProtection="1">
      <alignment horizontal="center" vertical="center"/>
      <protection locked="0"/>
    </xf>
    <xf numFmtId="188" fontId="48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48" fillId="0" borderId="14" xfId="1" applyFont="1" applyFill="1" applyBorder="1" applyAlignment="1" applyProtection="1">
      <alignment horizontal="center" vertical="center"/>
      <protection locked="0"/>
    </xf>
    <xf numFmtId="0" fontId="48" fillId="0" borderId="2" xfId="1" applyFont="1" applyFill="1" applyBorder="1" applyAlignment="1" applyProtection="1">
      <alignment horizontal="center" vertical="center"/>
      <protection locked="0"/>
    </xf>
    <xf numFmtId="0" fontId="48" fillId="0" borderId="15" xfId="1" applyFont="1" applyFill="1" applyBorder="1" applyAlignment="1" applyProtection="1">
      <alignment horizontal="center" vertical="center"/>
      <protection locked="0"/>
    </xf>
  </cellXfs>
  <cellStyles count="309">
    <cellStyle name="?鹎%U龡&amp;H齲_x0001_C铣_x0014__x0007__x0001__x0001_" xfId="2" xr:uid="{00000000-0005-0000-0000-000000000000}"/>
    <cellStyle name="?鹎%U龡&amp;H齲_x0001_C铣_x0014__x0007__x0001__x0001_ 2" xfId="3" xr:uid="{00000000-0005-0000-0000-000001000000}"/>
    <cellStyle name="?鹎%U龡&amp;H齲_x0001_C铣_x0014__x0007__x0001__x0001_ 3" xfId="4" xr:uid="{00000000-0005-0000-0000-000002000000}"/>
    <cellStyle name="?鹎%U龡&amp;H齲_x0001_C铣_x0014__x0007__x0001__x0001_ 3 2" xfId="5" xr:uid="{00000000-0005-0000-0000-000003000000}"/>
    <cellStyle name="?鹎%U龡&amp;H齲_x0001_C铣_x0014__x0007__x0001__x0001_ 3 2 2" xfId="228" xr:uid="{00000000-0005-0000-0000-000004000000}"/>
    <cellStyle name="?鹎%U龡&amp;H齲_x0001_C铣_x0014__x0007__x0001__x0001_ 3 3" xfId="227" xr:uid="{00000000-0005-0000-0000-000005000000}"/>
    <cellStyle name="?鹎%U龡&amp;H齲_x0001_C铣_x0014__x0007__x0001__x0001_ 3_2016年预算全县汇总" xfId="6" xr:uid="{00000000-0005-0000-0000-000006000000}"/>
    <cellStyle name="?鹎%U龡&amp;H齲_x0001_C铣_x0014__x0007__x0001__x0001_ 4" xfId="7" xr:uid="{00000000-0005-0000-0000-000007000000}"/>
    <cellStyle name="?鹎%U龡&amp;H齲_x0001_C铣_x0014__x0007__x0001__x0001_ 4 2" xfId="229" xr:uid="{00000000-0005-0000-0000-000008000000}"/>
    <cellStyle name="?鹎%U龡&amp;H齲_x0001_C铣_x0014__x0007__x0001__x0001_ 5" xfId="8" xr:uid="{00000000-0005-0000-0000-000009000000}"/>
    <cellStyle name="?鹎%U龡&amp;H齲_x0001_C铣_x0014__x0007__x0001__x0001_ 5 2" xfId="230" xr:uid="{00000000-0005-0000-0000-00000A000000}"/>
    <cellStyle name="?鹎%U龡&amp;H齲_x0001_C铣_x0014__x0007__x0001__x0001_ 6" xfId="226" xr:uid="{00000000-0005-0000-0000-00000B000000}"/>
    <cellStyle name="?鹎%U龡&amp;H齲_x0001_C铣_x0014__x0007__x0001__x0001__2016年预算全县汇总" xfId="9" xr:uid="{00000000-0005-0000-0000-00000C000000}"/>
    <cellStyle name="20% - 强调文字颜色 1 2" xfId="10" xr:uid="{00000000-0005-0000-0000-00000D000000}"/>
    <cellStyle name="20% - 强调文字颜色 1 2 2" xfId="231" xr:uid="{00000000-0005-0000-0000-00000E000000}"/>
    <cellStyle name="20% - 强调文字颜色 1 3" xfId="11" xr:uid="{00000000-0005-0000-0000-00000F000000}"/>
    <cellStyle name="20% - 强调文字颜色 1 3 2" xfId="232" xr:uid="{00000000-0005-0000-0000-000010000000}"/>
    <cellStyle name="20% - 强调文字颜色 1 4" xfId="12" xr:uid="{00000000-0005-0000-0000-000011000000}"/>
    <cellStyle name="20% - 强调文字颜色 1 4 2" xfId="233" xr:uid="{00000000-0005-0000-0000-000012000000}"/>
    <cellStyle name="20% - 强调文字颜色 2 2" xfId="13" xr:uid="{00000000-0005-0000-0000-000013000000}"/>
    <cellStyle name="20% - 强调文字颜色 2 2 2" xfId="234" xr:uid="{00000000-0005-0000-0000-000014000000}"/>
    <cellStyle name="20% - 强调文字颜色 2 3" xfId="14" xr:uid="{00000000-0005-0000-0000-000015000000}"/>
    <cellStyle name="20% - 强调文字颜色 2 3 2" xfId="235" xr:uid="{00000000-0005-0000-0000-000016000000}"/>
    <cellStyle name="20% - 强调文字颜色 2 4" xfId="15" xr:uid="{00000000-0005-0000-0000-000017000000}"/>
    <cellStyle name="20% - 强调文字颜色 2 4 2" xfId="236" xr:uid="{00000000-0005-0000-0000-000018000000}"/>
    <cellStyle name="20% - 强调文字颜色 3 2" xfId="16" xr:uid="{00000000-0005-0000-0000-000019000000}"/>
    <cellStyle name="20% - 强调文字颜色 3 2 2" xfId="237" xr:uid="{00000000-0005-0000-0000-00001A000000}"/>
    <cellStyle name="20% - 强调文字颜色 3 3" xfId="17" xr:uid="{00000000-0005-0000-0000-00001B000000}"/>
    <cellStyle name="20% - 强调文字颜色 3 3 2" xfId="238" xr:uid="{00000000-0005-0000-0000-00001C000000}"/>
    <cellStyle name="20% - 强调文字颜色 3 4" xfId="18" xr:uid="{00000000-0005-0000-0000-00001D000000}"/>
    <cellStyle name="20% - 强调文字颜色 3 4 2" xfId="239" xr:uid="{00000000-0005-0000-0000-00001E000000}"/>
    <cellStyle name="20% - 强调文字颜色 4 2" xfId="19" xr:uid="{00000000-0005-0000-0000-00001F000000}"/>
    <cellStyle name="20% - 强调文字颜色 4 2 2" xfId="240" xr:uid="{00000000-0005-0000-0000-000020000000}"/>
    <cellStyle name="20% - 强调文字颜色 4 3" xfId="20" xr:uid="{00000000-0005-0000-0000-000021000000}"/>
    <cellStyle name="20% - 强调文字颜色 4 3 2" xfId="241" xr:uid="{00000000-0005-0000-0000-000022000000}"/>
    <cellStyle name="20% - 强调文字颜色 4 4" xfId="21" xr:uid="{00000000-0005-0000-0000-000023000000}"/>
    <cellStyle name="20% - 强调文字颜色 4 4 2" xfId="242" xr:uid="{00000000-0005-0000-0000-000024000000}"/>
    <cellStyle name="20% - 强调文字颜色 5 2" xfId="22" xr:uid="{00000000-0005-0000-0000-000025000000}"/>
    <cellStyle name="20% - 强调文字颜色 5 2 2" xfId="243" xr:uid="{00000000-0005-0000-0000-000026000000}"/>
    <cellStyle name="20% - 强调文字颜色 5 3" xfId="23" xr:uid="{00000000-0005-0000-0000-000027000000}"/>
    <cellStyle name="20% - 强调文字颜色 5 3 2" xfId="244" xr:uid="{00000000-0005-0000-0000-000028000000}"/>
    <cellStyle name="20% - 强调文字颜色 5 4" xfId="24" xr:uid="{00000000-0005-0000-0000-000029000000}"/>
    <cellStyle name="20% - 强调文字颜色 5 4 2" xfId="245" xr:uid="{00000000-0005-0000-0000-00002A000000}"/>
    <cellStyle name="20% - 强调文字颜色 6 2" xfId="25" xr:uid="{00000000-0005-0000-0000-00002B000000}"/>
    <cellStyle name="20% - 强调文字颜色 6 2 2" xfId="246" xr:uid="{00000000-0005-0000-0000-00002C000000}"/>
    <cellStyle name="20% - 强调文字颜色 6 3" xfId="26" xr:uid="{00000000-0005-0000-0000-00002D000000}"/>
    <cellStyle name="20% - 强调文字颜色 6 3 2" xfId="247" xr:uid="{00000000-0005-0000-0000-00002E000000}"/>
    <cellStyle name="20% - 强调文字颜色 6 4" xfId="27" xr:uid="{00000000-0005-0000-0000-00002F000000}"/>
    <cellStyle name="20% - 强调文字颜色 6 4 2" xfId="248" xr:uid="{00000000-0005-0000-0000-000030000000}"/>
    <cellStyle name="40% - 强调文字颜色 1 2" xfId="28" xr:uid="{00000000-0005-0000-0000-000031000000}"/>
    <cellStyle name="40% - 强调文字颜色 1 2 2" xfId="249" xr:uid="{00000000-0005-0000-0000-000032000000}"/>
    <cellStyle name="40% - 强调文字颜色 1 3" xfId="29" xr:uid="{00000000-0005-0000-0000-000033000000}"/>
    <cellStyle name="40% - 强调文字颜色 1 3 2" xfId="250" xr:uid="{00000000-0005-0000-0000-000034000000}"/>
    <cellStyle name="40% - 强调文字颜色 1 4" xfId="30" xr:uid="{00000000-0005-0000-0000-000035000000}"/>
    <cellStyle name="40% - 强调文字颜色 1 4 2" xfId="251" xr:uid="{00000000-0005-0000-0000-000036000000}"/>
    <cellStyle name="40% - 强调文字颜色 2 2" xfId="31" xr:uid="{00000000-0005-0000-0000-000037000000}"/>
    <cellStyle name="40% - 强调文字颜色 2 2 2" xfId="252" xr:uid="{00000000-0005-0000-0000-000038000000}"/>
    <cellStyle name="40% - 强调文字颜色 2 3" xfId="32" xr:uid="{00000000-0005-0000-0000-000039000000}"/>
    <cellStyle name="40% - 强调文字颜色 2 3 2" xfId="253" xr:uid="{00000000-0005-0000-0000-00003A000000}"/>
    <cellStyle name="40% - 强调文字颜色 2 4" xfId="33" xr:uid="{00000000-0005-0000-0000-00003B000000}"/>
    <cellStyle name="40% - 强调文字颜色 2 4 2" xfId="254" xr:uid="{00000000-0005-0000-0000-00003C000000}"/>
    <cellStyle name="40% - 强调文字颜色 3 2" xfId="34" xr:uid="{00000000-0005-0000-0000-00003D000000}"/>
    <cellStyle name="40% - 强调文字颜色 3 2 2" xfId="255" xr:uid="{00000000-0005-0000-0000-00003E000000}"/>
    <cellStyle name="40% - 强调文字颜色 3 3" xfId="35" xr:uid="{00000000-0005-0000-0000-00003F000000}"/>
    <cellStyle name="40% - 强调文字颜色 3 3 2" xfId="256" xr:uid="{00000000-0005-0000-0000-000040000000}"/>
    <cellStyle name="40% - 强调文字颜色 3 4" xfId="36" xr:uid="{00000000-0005-0000-0000-000041000000}"/>
    <cellStyle name="40% - 强调文字颜色 3 4 2" xfId="257" xr:uid="{00000000-0005-0000-0000-000042000000}"/>
    <cellStyle name="40% - 强调文字颜色 4 2" xfId="37" xr:uid="{00000000-0005-0000-0000-000043000000}"/>
    <cellStyle name="40% - 强调文字颜色 4 2 2" xfId="258" xr:uid="{00000000-0005-0000-0000-000044000000}"/>
    <cellStyle name="40% - 强调文字颜色 4 3" xfId="38" xr:uid="{00000000-0005-0000-0000-000045000000}"/>
    <cellStyle name="40% - 强调文字颜色 4 3 2" xfId="259" xr:uid="{00000000-0005-0000-0000-000046000000}"/>
    <cellStyle name="40% - 强调文字颜色 4 4" xfId="39" xr:uid="{00000000-0005-0000-0000-000047000000}"/>
    <cellStyle name="40% - 强调文字颜色 4 4 2" xfId="260" xr:uid="{00000000-0005-0000-0000-000048000000}"/>
    <cellStyle name="40% - 强调文字颜色 5 2" xfId="40" xr:uid="{00000000-0005-0000-0000-000049000000}"/>
    <cellStyle name="40% - 强调文字颜色 5 2 2" xfId="261" xr:uid="{00000000-0005-0000-0000-00004A000000}"/>
    <cellStyle name="40% - 强调文字颜色 5 3" xfId="41" xr:uid="{00000000-0005-0000-0000-00004B000000}"/>
    <cellStyle name="40% - 强调文字颜色 5 3 2" xfId="262" xr:uid="{00000000-0005-0000-0000-00004C000000}"/>
    <cellStyle name="40% - 强调文字颜色 5 4" xfId="42" xr:uid="{00000000-0005-0000-0000-00004D000000}"/>
    <cellStyle name="40% - 强调文字颜色 5 4 2" xfId="263" xr:uid="{00000000-0005-0000-0000-00004E000000}"/>
    <cellStyle name="40% - 强调文字颜色 6 2" xfId="43" xr:uid="{00000000-0005-0000-0000-00004F000000}"/>
    <cellStyle name="40% - 强调文字颜色 6 2 2" xfId="264" xr:uid="{00000000-0005-0000-0000-000050000000}"/>
    <cellStyle name="40% - 强调文字颜色 6 3" xfId="44" xr:uid="{00000000-0005-0000-0000-000051000000}"/>
    <cellStyle name="40% - 强调文字颜色 6 3 2" xfId="265" xr:uid="{00000000-0005-0000-0000-000052000000}"/>
    <cellStyle name="40% - 强调文字颜色 6 4" xfId="45" xr:uid="{00000000-0005-0000-0000-000053000000}"/>
    <cellStyle name="40% - 强调文字颜色 6 4 2" xfId="266" xr:uid="{00000000-0005-0000-0000-000054000000}"/>
    <cellStyle name="60% - 强调文字颜色 1 2" xfId="46" xr:uid="{00000000-0005-0000-0000-000055000000}"/>
    <cellStyle name="60% - 强调文字颜色 1 3" xfId="47" xr:uid="{00000000-0005-0000-0000-000056000000}"/>
    <cellStyle name="60% - 强调文字颜色 1 4" xfId="48" xr:uid="{00000000-0005-0000-0000-000057000000}"/>
    <cellStyle name="60% - 强调文字颜色 2 2" xfId="49" xr:uid="{00000000-0005-0000-0000-000058000000}"/>
    <cellStyle name="60% - 强调文字颜色 2 3" xfId="50" xr:uid="{00000000-0005-0000-0000-000059000000}"/>
    <cellStyle name="60% - 强调文字颜色 2 4" xfId="51" xr:uid="{00000000-0005-0000-0000-00005A000000}"/>
    <cellStyle name="60% - 强调文字颜色 3 2" xfId="52" xr:uid="{00000000-0005-0000-0000-00005B000000}"/>
    <cellStyle name="60% - 强调文字颜色 3 3" xfId="53" xr:uid="{00000000-0005-0000-0000-00005C000000}"/>
    <cellStyle name="60% - 强调文字颜色 3 4" xfId="54" xr:uid="{00000000-0005-0000-0000-00005D000000}"/>
    <cellStyle name="60% - 强调文字颜色 4 2" xfId="55" xr:uid="{00000000-0005-0000-0000-00005E000000}"/>
    <cellStyle name="60% - 强调文字颜色 4 3" xfId="56" xr:uid="{00000000-0005-0000-0000-00005F000000}"/>
    <cellStyle name="60% - 强调文字颜色 4 4" xfId="57" xr:uid="{00000000-0005-0000-0000-000060000000}"/>
    <cellStyle name="60% - 强调文字颜色 5 2" xfId="58" xr:uid="{00000000-0005-0000-0000-000061000000}"/>
    <cellStyle name="60% - 强调文字颜色 5 3" xfId="59" xr:uid="{00000000-0005-0000-0000-000062000000}"/>
    <cellStyle name="60% - 强调文字颜色 5 4" xfId="60" xr:uid="{00000000-0005-0000-0000-000063000000}"/>
    <cellStyle name="60% - 强调文字颜色 6 2" xfId="61" xr:uid="{00000000-0005-0000-0000-000064000000}"/>
    <cellStyle name="60% - 强调文字颜色 6 3" xfId="62" xr:uid="{00000000-0005-0000-0000-000065000000}"/>
    <cellStyle name="60% - 强调文字颜色 6 4" xfId="63" xr:uid="{00000000-0005-0000-0000-000066000000}"/>
    <cellStyle name="Calc Currency (0)" xfId="64" xr:uid="{00000000-0005-0000-0000-000067000000}"/>
    <cellStyle name="Comma [0]" xfId="65" xr:uid="{00000000-0005-0000-0000-000068000000}"/>
    <cellStyle name="comma zerodec" xfId="66" xr:uid="{00000000-0005-0000-0000-000069000000}"/>
    <cellStyle name="Comma_1995" xfId="67" xr:uid="{00000000-0005-0000-0000-00006A000000}"/>
    <cellStyle name="Currency [0]" xfId="68" xr:uid="{00000000-0005-0000-0000-00006B000000}"/>
    <cellStyle name="Currency_1995" xfId="69" xr:uid="{00000000-0005-0000-0000-00006C000000}"/>
    <cellStyle name="Currency1" xfId="70" xr:uid="{00000000-0005-0000-0000-00006D000000}"/>
    <cellStyle name="Date" xfId="71" xr:uid="{00000000-0005-0000-0000-00006E000000}"/>
    <cellStyle name="Dollar (zero dec)" xfId="72" xr:uid="{00000000-0005-0000-0000-00006F000000}"/>
    <cellStyle name="Fixed" xfId="73" xr:uid="{00000000-0005-0000-0000-000070000000}"/>
    <cellStyle name="Header1" xfId="74" xr:uid="{00000000-0005-0000-0000-000071000000}"/>
    <cellStyle name="Header2" xfId="75" xr:uid="{00000000-0005-0000-0000-000072000000}"/>
    <cellStyle name="HEADING1" xfId="76" xr:uid="{00000000-0005-0000-0000-000073000000}"/>
    <cellStyle name="HEADING2" xfId="77" xr:uid="{00000000-0005-0000-0000-000074000000}"/>
    <cellStyle name="no dec" xfId="78" xr:uid="{00000000-0005-0000-0000-000075000000}"/>
    <cellStyle name="Norma,_laroux_4_营业在建 (2)_E21" xfId="79" xr:uid="{00000000-0005-0000-0000-000076000000}"/>
    <cellStyle name="Normal_#10-Headcount" xfId="80" xr:uid="{00000000-0005-0000-0000-000077000000}"/>
    <cellStyle name="Percent_laroux" xfId="81" xr:uid="{00000000-0005-0000-0000-000078000000}"/>
    <cellStyle name="Total" xfId="82" xr:uid="{00000000-0005-0000-0000-000079000000}"/>
    <cellStyle name="百分比 2" xfId="83" xr:uid="{00000000-0005-0000-0000-00007A000000}"/>
    <cellStyle name="百分比 2 2" xfId="84" xr:uid="{00000000-0005-0000-0000-00007B000000}"/>
    <cellStyle name="百分比 2 2 2" xfId="268" xr:uid="{00000000-0005-0000-0000-00007C000000}"/>
    <cellStyle name="百分比 2 3" xfId="85" xr:uid="{00000000-0005-0000-0000-00007D000000}"/>
    <cellStyle name="百分比 2 3 2" xfId="269" xr:uid="{00000000-0005-0000-0000-00007E000000}"/>
    <cellStyle name="百分比 2 4" xfId="267" xr:uid="{00000000-0005-0000-0000-00007F000000}"/>
    <cellStyle name="百分比 3" xfId="86" xr:uid="{00000000-0005-0000-0000-000080000000}"/>
    <cellStyle name="百分比 3 2" xfId="270" xr:uid="{00000000-0005-0000-0000-000081000000}"/>
    <cellStyle name="百分比 4" xfId="87" xr:uid="{00000000-0005-0000-0000-000082000000}"/>
    <cellStyle name="百分比 4 2" xfId="271" xr:uid="{00000000-0005-0000-0000-000083000000}"/>
    <cellStyle name="百分比 5" xfId="88" xr:uid="{00000000-0005-0000-0000-000084000000}"/>
    <cellStyle name="百分比 5 2" xfId="89" xr:uid="{00000000-0005-0000-0000-000085000000}"/>
    <cellStyle name="百分比 5 2 2" xfId="273" xr:uid="{00000000-0005-0000-0000-000086000000}"/>
    <cellStyle name="百分比 5 3" xfId="272" xr:uid="{00000000-0005-0000-0000-000087000000}"/>
    <cellStyle name="百分比 6" xfId="90" xr:uid="{00000000-0005-0000-0000-000088000000}"/>
    <cellStyle name="百分比 6 2" xfId="274" xr:uid="{00000000-0005-0000-0000-000089000000}"/>
    <cellStyle name="百分比 7" xfId="91" xr:uid="{00000000-0005-0000-0000-00008A000000}"/>
    <cellStyle name="百分比 7 2" xfId="275" xr:uid="{00000000-0005-0000-0000-00008B000000}"/>
    <cellStyle name="百分比 8" xfId="92" xr:uid="{00000000-0005-0000-0000-00008C000000}"/>
    <cellStyle name="百分比 8 2" xfId="276" xr:uid="{00000000-0005-0000-0000-00008D000000}"/>
    <cellStyle name="标题 1 2" xfId="93" xr:uid="{00000000-0005-0000-0000-00008E000000}"/>
    <cellStyle name="标题 1 3" xfId="94" xr:uid="{00000000-0005-0000-0000-00008F000000}"/>
    <cellStyle name="标题 1 4" xfId="95" xr:uid="{00000000-0005-0000-0000-000090000000}"/>
    <cellStyle name="标题 2 2" xfId="96" xr:uid="{00000000-0005-0000-0000-000091000000}"/>
    <cellStyle name="标题 2 3" xfId="97" xr:uid="{00000000-0005-0000-0000-000092000000}"/>
    <cellStyle name="标题 2 4" xfId="98" xr:uid="{00000000-0005-0000-0000-000093000000}"/>
    <cellStyle name="标题 3 2" xfId="99" xr:uid="{00000000-0005-0000-0000-000094000000}"/>
    <cellStyle name="标题 3 3" xfId="100" xr:uid="{00000000-0005-0000-0000-000095000000}"/>
    <cellStyle name="标题 3 4" xfId="101" xr:uid="{00000000-0005-0000-0000-000096000000}"/>
    <cellStyle name="标题 4 2" xfId="102" xr:uid="{00000000-0005-0000-0000-000097000000}"/>
    <cellStyle name="标题 4 3" xfId="103" xr:uid="{00000000-0005-0000-0000-000098000000}"/>
    <cellStyle name="标题 4 4" xfId="104" xr:uid="{00000000-0005-0000-0000-000099000000}"/>
    <cellStyle name="标题 5" xfId="105" xr:uid="{00000000-0005-0000-0000-00009A000000}"/>
    <cellStyle name="标题 5 2" xfId="106" xr:uid="{00000000-0005-0000-0000-00009B000000}"/>
    <cellStyle name="标题 6" xfId="107" xr:uid="{00000000-0005-0000-0000-00009C000000}"/>
    <cellStyle name="表标题" xfId="108" xr:uid="{00000000-0005-0000-0000-00009D000000}"/>
    <cellStyle name="表标题 2" xfId="109" xr:uid="{00000000-0005-0000-0000-00009E000000}"/>
    <cellStyle name="差 2" xfId="110" xr:uid="{00000000-0005-0000-0000-00009F000000}"/>
    <cellStyle name="差 3" xfId="111" xr:uid="{00000000-0005-0000-0000-0000A0000000}"/>
    <cellStyle name="差 4" xfId="112" xr:uid="{00000000-0005-0000-0000-0000A1000000}"/>
    <cellStyle name="差_2015年度正常经费预算表" xfId="113" xr:uid="{00000000-0005-0000-0000-0000A2000000}"/>
    <cellStyle name="差_2016年社会保险基金预算_合并" xfId="114" xr:uid="{00000000-0005-0000-0000-0000A3000000}"/>
    <cellStyle name="差_2016年预算报人大编报表（2015收支）" xfId="277" xr:uid="{00000000-0005-0000-0000-0000A4000000}"/>
    <cellStyle name="差_2016年预算报人大编报表（2016收支）" xfId="115" xr:uid="{00000000-0005-0000-0000-0000A5000000}"/>
    <cellStyle name="差_2016年预算全县汇总" xfId="116" xr:uid="{00000000-0005-0000-0000-0000A6000000}"/>
    <cellStyle name="差_2016年预算全县汇总 - 副本" xfId="117" xr:uid="{00000000-0005-0000-0000-0000A7000000}"/>
    <cellStyle name="差_基本支出经济分类" xfId="118" xr:uid="{00000000-0005-0000-0000-0000A8000000}"/>
    <cellStyle name="差_预算支出（经济分类）" xfId="119" xr:uid="{00000000-0005-0000-0000-0000A9000000}"/>
    <cellStyle name="常规" xfId="0" builtinId="0"/>
    <cellStyle name="常规 10" xfId="120" xr:uid="{00000000-0005-0000-0000-0000AB000000}"/>
    <cellStyle name="常规 10 2" xfId="278" xr:uid="{00000000-0005-0000-0000-0000AC000000}"/>
    <cellStyle name="常规 11" xfId="121" xr:uid="{00000000-0005-0000-0000-0000AD000000}"/>
    <cellStyle name="常规 11 2" xfId="279" xr:uid="{00000000-0005-0000-0000-0000AE000000}"/>
    <cellStyle name="常规 12" xfId="122" xr:uid="{00000000-0005-0000-0000-0000AF000000}"/>
    <cellStyle name="常规 12 2" xfId="280" xr:uid="{00000000-0005-0000-0000-0000B0000000}"/>
    <cellStyle name="常规 13" xfId="123" xr:uid="{00000000-0005-0000-0000-0000B1000000}"/>
    <cellStyle name="常规 14" xfId="223" xr:uid="{00000000-0005-0000-0000-0000B2000000}"/>
    <cellStyle name="常规 15" xfId="124" xr:uid="{00000000-0005-0000-0000-0000B3000000}"/>
    <cellStyle name="常规 15 2" xfId="281" xr:uid="{00000000-0005-0000-0000-0000B4000000}"/>
    <cellStyle name="常规 16" xfId="225" xr:uid="{00000000-0005-0000-0000-0000B5000000}"/>
    <cellStyle name="常规 17" xfId="282" xr:uid="{00000000-0005-0000-0000-0000B6000000}"/>
    <cellStyle name="常规 2" xfId="1" xr:uid="{00000000-0005-0000-0000-0000B7000000}"/>
    <cellStyle name="常规 2 2" xfId="125" xr:uid="{00000000-0005-0000-0000-0000B8000000}"/>
    <cellStyle name="常规 2 2 2" xfId="126" xr:uid="{00000000-0005-0000-0000-0000B9000000}"/>
    <cellStyle name="常规 2 2 2 2" xfId="285" xr:uid="{00000000-0005-0000-0000-0000BA000000}"/>
    <cellStyle name="常规 2 2 2 6" xfId="127" xr:uid="{00000000-0005-0000-0000-0000BB000000}"/>
    <cellStyle name="常规 2 2 2 6 2" xfId="286" xr:uid="{00000000-0005-0000-0000-0000BC000000}"/>
    <cellStyle name="常规 2 2 3" xfId="284" xr:uid="{00000000-0005-0000-0000-0000BD000000}"/>
    <cellStyle name="常规 2 2_2016年预算全县汇总" xfId="128" xr:uid="{00000000-0005-0000-0000-0000BE000000}"/>
    <cellStyle name="常规 2 3" xfId="129" xr:uid="{00000000-0005-0000-0000-0000BF000000}"/>
    <cellStyle name="常规 2 3 2" xfId="287" xr:uid="{00000000-0005-0000-0000-0000C0000000}"/>
    <cellStyle name="常规 2 4" xfId="130" xr:uid="{00000000-0005-0000-0000-0000C1000000}"/>
    <cellStyle name="常规 2 4 2" xfId="288" xr:uid="{00000000-0005-0000-0000-0000C2000000}"/>
    <cellStyle name="常规 2 5" xfId="131" xr:uid="{00000000-0005-0000-0000-0000C3000000}"/>
    <cellStyle name="常规 2 5 2" xfId="289" xr:uid="{00000000-0005-0000-0000-0000C4000000}"/>
    <cellStyle name="常规 2 6" xfId="290" xr:uid="{00000000-0005-0000-0000-0000C5000000}"/>
    <cellStyle name="常规 2 7" xfId="283" xr:uid="{00000000-0005-0000-0000-0000C6000000}"/>
    <cellStyle name="常规 2_2016年预算汇总数(1)" xfId="132" xr:uid="{00000000-0005-0000-0000-0000C7000000}"/>
    <cellStyle name="常规 21" xfId="308" xr:uid="{00000000-0005-0000-0000-0000C8000000}"/>
    <cellStyle name="常规 3" xfId="133" xr:uid="{00000000-0005-0000-0000-0000C9000000}"/>
    <cellStyle name="常规 3 2" xfId="291" xr:uid="{00000000-0005-0000-0000-0000CA000000}"/>
    <cellStyle name="常规 4" xfId="134" xr:uid="{00000000-0005-0000-0000-0000CB000000}"/>
    <cellStyle name="常规 4 2" xfId="292" xr:uid="{00000000-0005-0000-0000-0000CC000000}"/>
    <cellStyle name="常规 5" xfId="135" xr:uid="{00000000-0005-0000-0000-0000CD000000}"/>
    <cellStyle name="常规 5 2" xfId="293" xr:uid="{00000000-0005-0000-0000-0000CE000000}"/>
    <cellStyle name="常规 6" xfId="136" xr:uid="{00000000-0005-0000-0000-0000CF000000}"/>
    <cellStyle name="常规 6 2" xfId="137" xr:uid="{00000000-0005-0000-0000-0000D0000000}"/>
    <cellStyle name="常规 6 2 2" xfId="295" xr:uid="{00000000-0005-0000-0000-0000D1000000}"/>
    <cellStyle name="常规 6 3" xfId="294" xr:uid="{00000000-0005-0000-0000-0000D2000000}"/>
    <cellStyle name="常规 6_2016年预算全县汇总" xfId="138" xr:uid="{00000000-0005-0000-0000-0000D3000000}"/>
    <cellStyle name="常规 7" xfId="139" xr:uid="{00000000-0005-0000-0000-0000D4000000}"/>
    <cellStyle name="常规 7 2" xfId="296" xr:uid="{00000000-0005-0000-0000-0000D5000000}"/>
    <cellStyle name="常规 8" xfId="140" xr:uid="{00000000-0005-0000-0000-0000D6000000}"/>
    <cellStyle name="常规 8 2" xfId="297" xr:uid="{00000000-0005-0000-0000-0000D7000000}"/>
    <cellStyle name="常规 9" xfId="141" xr:uid="{00000000-0005-0000-0000-0000D8000000}"/>
    <cellStyle name="常规 9 2" xfId="298" xr:uid="{00000000-0005-0000-0000-0000D9000000}"/>
    <cellStyle name="常规_Book2" xfId="142" xr:uid="{00000000-0005-0000-0000-0000DA000000}"/>
    <cellStyle name="常规_泰宁县07年决算报告上报表" xfId="143" xr:uid="{00000000-0005-0000-0000-0000DB000000}"/>
    <cellStyle name="超级链接" xfId="144" xr:uid="{00000000-0005-0000-0000-0000DC000000}"/>
    <cellStyle name="超级链接 2" xfId="145" xr:uid="{00000000-0005-0000-0000-0000DD000000}"/>
    <cellStyle name="超级链接 2 2" xfId="300" xr:uid="{00000000-0005-0000-0000-0000DE000000}"/>
    <cellStyle name="超级链接 3" xfId="299" xr:uid="{00000000-0005-0000-0000-0000DF000000}"/>
    <cellStyle name="好 2" xfId="146" xr:uid="{00000000-0005-0000-0000-0000E0000000}"/>
    <cellStyle name="好 3" xfId="147" xr:uid="{00000000-0005-0000-0000-0000E1000000}"/>
    <cellStyle name="好 4" xfId="148" xr:uid="{00000000-0005-0000-0000-0000E2000000}"/>
    <cellStyle name="好_2015年度正常经费预算表" xfId="149" xr:uid="{00000000-0005-0000-0000-0000E3000000}"/>
    <cellStyle name="好_2016年社会保险基金预算_合并" xfId="150" xr:uid="{00000000-0005-0000-0000-0000E4000000}"/>
    <cellStyle name="好_2016年预算报人大编报表（2015收支）" xfId="301" xr:uid="{00000000-0005-0000-0000-0000E5000000}"/>
    <cellStyle name="好_2016年预算报人大编报表（2016收支）" xfId="151" xr:uid="{00000000-0005-0000-0000-0000E6000000}"/>
    <cellStyle name="好_2016年预算全县汇总" xfId="152" xr:uid="{00000000-0005-0000-0000-0000E7000000}"/>
    <cellStyle name="好_2016年预算全县汇总 - 副本" xfId="153" xr:uid="{00000000-0005-0000-0000-0000E8000000}"/>
    <cellStyle name="好_基本支出经济分类" xfId="154" xr:uid="{00000000-0005-0000-0000-0000E9000000}"/>
    <cellStyle name="好_预算支出（经济分类）" xfId="155" xr:uid="{00000000-0005-0000-0000-0000EA000000}"/>
    <cellStyle name="后继超级链接" xfId="156" xr:uid="{00000000-0005-0000-0000-0000EB000000}"/>
    <cellStyle name="后继超级链接 2" xfId="157" xr:uid="{00000000-0005-0000-0000-0000EC000000}"/>
    <cellStyle name="后继超级链接 2 2" xfId="303" xr:uid="{00000000-0005-0000-0000-0000ED000000}"/>
    <cellStyle name="后继超级链接 3" xfId="302" xr:uid="{00000000-0005-0000-0000-0000EE000000}"/>
    <cellStyle name="汇总 2" xfId="158" xr:uid="{00000000-0005-0000-0000-0000EF000000}"/>
    <cellStyle name="汇总 3" xfId="159" xr:uid="{00000000-0005-0000-0000-0000F0000000}"/>
    <cellStyle name="汇总 4" xfId="160" xr:uid="{00000000-0005-0000-0000-0000F1000000}"/>
    <cellStyle name="计算 2" xfId="161" xr:uid="{00000000-0005-0000-0000-0000F2000000}"/>
    <cellStyle name="计算 3" xfId="162" xr:uid="{00000000-0005-0000-0000-0000F3000000}"/>
    <cellStyle name="计算 4" xfId="163" xr:uid="{00000000-0005-0000-0000-0000F4000000}"/>
    <cellStyle name="检查单元格 2" xfId="164" xr:uid="{00000000-0005-0000-0000-0000F5000000}"/>
    <cellStyle name="检查单元格 3" xfId="165" xr:uid="{00000000-0005-0000-0000-0000F6000000}"/>
    <cellStyle name="检查单元格 4" xfId="166" xr:uid="{00000000-0005-0000-0000-0000F7000000}"/>
    <cellStyle name="解释性文本 2" xfId="167" xr:uid="{00000000-0005-0000-0000-0000F8000000}"/>
    <cellStyle name="解释性文本 3" xfId="168" xr:uid="{00000000-0005-0000-0000-0000F9000000}"/>
    <cellStyle name="解释性文本 4" xfId="169" xr:uid="{00000000-0005-0000-0000-0000FA000000}"/>
    <cellStyle name="警告文本 2" xfId="170" xr:uid="{00000000-0005-0000-0000-0000FB000000}"/>
    <cellStyle name="警告文本 3" xfId="171" xr:uid="{00000000-0005-0000-0000-0000FC000000}"/>
    <cellStyle name="警告文本 4" xfId="172" xr:uid="{00000000-0005-0000-0000-0000FD000000}"/>
    <cellStyle name="链接单元格 2" xfId="173" xr:uid="{00000000-0005-0000-0000-0000FE000000}"/>
    <cellStyle name="链接单元格 3" xfId="174" xr:uid="{00000000-0005-0000-0000-0000FF000000}"/>
    <cellStyle name="链接单元格 4" xfId="175" xr:uid="{00000000-0005-0000-0000-000000010000}"/>
    <cellStyle name="霓付 [0]_laroux" xfId="176" xr:uid="{00000000-0005-0000-0000-000001010000}"/>
    <cellStyle name="霓付_laroux" xfId="177" xr:uid="{00000000-0005-0000-0000-000002010000}"/>
    <cellStyle name="烹拳 [0]_laroux" xfId="178" xr:uid="{00000000-0005-0000-0000-000003010000}"/>
    <cellStyle name="烹拳_laroux" xfId="179" xr:uid="{00000000-0005-0000-0000-000004010000}"/>
    <cellStyle name="普通_97-917" xfId="180" xr:uid="{00000000-0005-0000-0000-000005010000}"/>
    <cellStyle name="千分位[0]_BT (2)" xfId="181" xr:uid="{00000000-0005-0000-0000-000006010000}"/>
    <cellStyle name="千分位_97-917" xfId="182" xr:uid="{00000000-0005-0000-0000-000007010000}"/>
    <cellStyle name="千位[0]_，" xfId="183" xr:uid="{00000000-0005-0000-0000-000008010000}"/>
    <cellStyle name="千位_，" xfId="184" xr:uid="{00000000-0005-0000-0000-000009010000}"/>
    <cellStyle name="千位分隔 2" xfId="185" xr:uid="{00000000-0005-0000-0000-00000A010000}"/>
    <cellStyle name="千位分隔 2 2" xfId="304" xr:uid="{00000000-0005-0000-0000-00000B010000}"/>
    <cellStyle name="千位分隔 3" xfId="224" xr:uid="{00000000-0005-0000-0000-00000C010000}"/>
    <cellStyle name="钎霖_laroux" xfId="186" xr:uid="{00000000-0005-0000-0000-00000D010000}"/>
    <cellStyle name="强调文字颜色 1 2" xfId="187" xr:uid="{00000000-0005-0000-0000-00000E010000}"/>
    <cellStyle name="强调文字颜色 1 3" xfId="188" xr:uid="{00000000-0005-0000-0000-00000F010000}"/>
    <cellStyle name="强调文字颜色 1 4" xfId="189" xr:uid="{00000000-0005-0000-0000-000010010000}"/>
    <cellStyle name="强调文字颜色 2 2" xfId="190" xr:uid="{00000000-0005-0000-0000-000011010000}"/>
    <cellStyle name="强调文字颜色 2 3" xfId="191" xr:uid="{00000000-0005-0000-0000-000012010000}"/>
    <cellStyle name="强调文字颜色 2 4" xfId="192" xr:uid="{00000000-0005-0000-0000-000013010000}"/>
    <cellStyle name="强调文字颜色 3 2" xfId="193" xr:uid="{00000000-0005-0000-0000-000014010000}"/>
    <cellStyle name="强调文字颜色 3 3" xfId="194" xr:uid="{00000000-0005-0000-0000-000015010000}"/>
    <cellStyle name="强调文字颜色 3 4" xfId="195" xr:uid="{00000000-0005-0000-0000-000016010000}"/>
    <cellStyle name="强调文字颜色 4 2" xfId="196" xr:uid="{00000000-0005-0000-0000-000017010000}"/>
    <cellStyle name="强调文字颜色 4 3" xfId="197" xr:uid="{00000000-0005-0000-0000-000018010000}"/>
    <cellStyle name="强调文字颜色 4 4" xfId="198" xr:uid="{00000000-0005-0000-0000-000019010000}"/>
    <cellStyle name="强调文字颜色 5 2" xfId="199" xr:uid="{00000000-0005-0000-0000-00001A010000}"/>
    <cellStyle name="强调文字颜色 5 3" xfId="200" xr:uid="{00000000-0005-0000-0000-00001B010000}"/>
    <cellStyle name="强调文字颜色 5 4" xfId="201" xr:uid="{00000000-0005-0000-0000-00001C010000}"/>
    <cellStyle name="强调文字颜色 6 2" xfId="202" xr:uid="{00000000-0005-0000-0000-00001D010000}"/>
    <cellStyle name="强调文字颜色 6 3" xfId="203" xr:uid="{00000000-0005-0000-0000-00001E010000}"/>
    <cellStyle name="强调文字颜色 6 4" xfId="204" xr:uid="{00000000-0005-0000-0000-00001F010000}"/>
    <cellStyle name="适中 2" xfId="205" xr:uid="{00000000-0005-0000-0000-000020010000}"/>
    <cellStyle name="适中 3" xfId="206" xr:uid="{00000000-0005-0000-0000-000021010000}"/>
    <cellStyle name="适中 4" xfId="207" xr:uid="{00000000-0005-0000-0000-000022010000}"/>
    <cellStyle name="输出 2" xfId="208" xr:uid="{00000000-0005-0000-0000-000023010000}"/>
    <cellStyle name="输出 3" xfId="209" xr:uid="{00000000-0005-0000-0000-000024010000}"/>
    <cellStyle name="输出 4" xfId="210" xr:uid="{00000000-0005-0000-0000-000025010000}"/>
    <cellStyle name="输入 2" xfId="211" xr:uid="{00000000-0005-0000-0000-000026010000}"/>
    <cellStyle name="输入 3" xfId="212" xr:uid="{00000000-0005-0000-0000-000027010000}"/>
    <cellStyle name="输入 4" xfId="213" xr:uid="{00000000-0005-0000-0000-000028010000}"/>
    <cellStyle name="数字" xfId="214" xr:uid="{00000000-0005-0000-0000-000029010000}"/>
    <cellStyle name="数字 2" xfId="215" xr:uid="{00000000-0005-0000-0000-00002A010000}"/>
    <cellStyle name="未定义" xfId="216" xr:uid="{00000000-0005-0000-0000-00002B010000}"/>
    <cellStyle name="小数" xfId="217" xr:uid="{00000000-0005-0000-0000-00002C010000}"/>
    <cellStyle name="小数 2" xfId="218" xr:uid="{00000000-0005-0000-0000-00002D010000}"/>
    <cellStyle name="样式 1" xfId="219" xr:uid="{00000000-0005-0000-0000-00002E010000}"/>
    <cellStyle name="注释 2" xfId="220" xr:uid="{00000000-0005-0000-0000-00002F010000}"/>
    <cellStyle name="注释 2 2" xfId="305" xr:uid="{00000000-0005-0000-0000-000030010000}"/>
    <cellStyle name="注释 3" xfId="221" xr:uid="{00000000-0005-0000-0000-000031010000}"/>
    <cellStyle name="注释 3 2" xfId="306" xr:uid="{00000000-0005-0000-0000-000032010000}"/>
    <cellStyle name="注释 4" xfId="222" xr:uid="{00000000-0005-0000-0000-000033010000}"/>
    <cellStyle name="注释 4 2" xfId="307" xr:uid="{00000000-0005-0000-0000-00003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  <sheetName val="事业发展"/>
      <sheetName val="行政区划"/>
      <sheetName val="村级支出"/>
      <sheetName val="工作簿1"/>
      <sheetName val="单位明细"/>
      <sheetName val="表1-6"/>
      <sheetName val="表1-3"/>
      <sheetName val="表2-2"/>
      <sheetName val="表2-1"/>
      <sheetName val="表1-8"/>
      <sheetName val="2007"/>
      <sheetName val="基础数据"/>
      <sheetName val="1-4余额表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selection activeCell="N20" sqref="N20"/>
    </sheetView>
  </sheetViews>
  <sheetFormatPr defaultRowHeight="14.25"/>
  <cols>
    <col min="1" max="1" width="9" style="1"/>
    <col min="2" max="2" width="10.375" style="1" customWidth="1"/>
    <col min="3" max="257" width="9" style="1"/>
    <col min="258" max="258" width="10.375" style="1" customWidth="1"/>
    <col min="259" max="513" width="9" style="1"/>
    <col min="514" max="514" width="10.375" style="1" customWidth="1"/>
    <col min="515" max="769" width="9" style="1"/>
    <col min="770" max="770" width="10.375" style="1" customWidth="1"/>
    <col min="771" max="1025" width="9" style="1"/>
    <col min="1026" max="1026" width="10.375" style="1" customWidth="1"/>
    <col min="1027" max="1281" width="9" style="1"/>
    <col min="1282" max="1282" width="10.375" style="1" customWidth="1"/>
    <col min="1283" max="1537" width="9" style="1"/>
    <col min="1538" max="1538" width="10.375" style="1" customWidth="1"/>
    <col min="1539" max="1793" width="9" style="1"/>
    <col min="1794" max="1794" width="10.375" style="1" customWidth="1"/>
    <col min="1795" max="2049" width="9" style="1"/>
    <col min="2050" max="2050" width="10.375" style="1" customWidth="1"/>
    <col min="2051" max="2305" width="9" style="1"/>
    <col min="2306" max="2306" width="10.375" style="1" customWidth="1"/>
    <col min="2307" max="2561" width="9" style="1"/>
    <col min="2562" max="2562" width="10.375" style="1" customWidth="1"/>
    <col min="2563" max="2817" width="9" style="1"/>
    <col min="2818" max="2818" width="10.375" style="1" customWidth="1"/>
    <col min="2819" max="3073" width="9" style="1"/>
    <col min="3074" max="3074" width="10.375" style="1" customWidth="1"/>
    <col min="3075" max="3329" width="9" style="1"/>
    <col min="3330" max="3330" width="10.375" style="1" customWidth="1"/>
    <col min="3331" max="3585" width="9" style="1"/>
    <col min="3586" max="3586" width="10.375" style="1" customWidth="1"/>
    <col min="3587" max="3841" width="9" style="1"/>
    <col min="3842" max="3842" width="10.375" style="1" customWidth="1"/>
    <col min="3843" max="4097" width="9" style="1"/>
    <col min="4098" max="4098" width="10.375" style="1" customWidth="1"/>
    <col min="4099" max="4353" width="9" style="1"/>
    <col min="4354" max="4354" width="10.375" style="1" customWidth="1"/>
    <col min="4355" max="4609" width="9" style="1"/>
    <col min="4610" max="4610" width="10.375" style="1" customWidth="1"/>
    <col min="4611" max="4865" width="9" style="1"/>
    <col min="4866" max="4866" width="10.375" style="1" customWidth="1"/>
    <col min="4867" max="5121" width="9" style="1"/>
    <col min="5122" max="5122" width="10.375" style="1" customWidth="1"/>
    <col min="5123" max="5377" width="9" style="1"/>
    <col min="5378" max="5378" width="10.375" style="1" customWidth="1"/>
    <col min="5379" max="5633" width="9" style="1"/>
    <col min="5634" max="5634" width="10.375" style="1" customWidth="1"/>
    <col min="5635" max="5889" width="9" style="1"/>
    <col min="5890" max="5890" width="10.375" style="1" customWidth="1"/>
    <col min="5891" max="6145" width="9" style="1"/>
    <col min="6146" max="6146" width="10.375" style="1" customWidth="1"/>
    <col min="6147" max="6401" width="9" style="1"/>
    <col min="6402" max="6402" width="10.375" style="1" customWidth="1"/>
    <col min="6403" max="6657" width="9" style="1"/>
    <col min="6658" max="6658" width="10.375" style="1" customWidth="1"/>
    <col min="6659" max="6913" width="9" style="1"/>
    <col min="6914" max="6914" width="10.375" style="1" customWidth="1"/>
    <col min="6915" max="7169" width="9" style="1"/>
    <col min="7170" max="7170" width="10.375" style="1" customWidth="1"/>
    <col min="7171" max="7425" width="9" style="1"/>
    <col min="7426" max="7426" width="10.375" style="1" customWidth="1"/>
    <col min="7427" max="7681" width="9" style="1"/>
    <col min="7682" max="7682" width="10.375" style="1" customWidth="1"/>
    <col min="7683" max="7937" width="9" style="1"/>
    <col min="7938" max="7938" width="10.375" style="1" customWidth="1"/>
    <col min="7939" max="8193" width="9" style="1"/>
    <col min="8194" max="8194" width="10.375" style="1" customWidth="1"/>
    <col min="8195" max="8449" width="9" style="1"/>
    <col min="8450" max="8450" width="10.375" style="1" customWidth="1"/>
    <col min="8451" max="8705" width="9" style="1"/>
    <col min="8706" max="8706" width="10.375" style="1" customWidth="1"/>
    <col min="8707" max="8961" width="9" style="1"/>
    <col min="8962" max="8962" width="10.375" style="1" customWidth="1"/>
    <col min="8963" max="9217" width="9" style="1"/>
    <col min="9218" max="9218" width="10.375" style="1" customWidth="1"/>
    <col min="9219" max="9473" width="9" style="1"/>
    <col min="9474" max="9474" width="10.375" style="1" customWidth="1"/>
    <col min="9475" max="9729" width="9" style="1"/>
    <col min="9730" max="9730" width="10.375" style="1" customWidth="1"/>
    <col min="9731" max="9985" width="9" style="1"/>
    <col min="9986" max="9986" width="10.375" style="1" customWidth="1"/>
    <col min="9987" max="10241" width="9" style="1"/>
    <col min="10242" max="10242" width="10.375" style="1" customWidth="1"/>
    <col min="10243" max="10497" width="9" style="1"/>
    <col min="10498" max="10498" width="10.375" style="1" customWidth="1"/>
    <col min="10499" max="10753" width="9" style="1"/>
    <col min="10754" max="10754" width="10.375" style="1" customWidth="1"/>
    <col min="10755" max="11009" width="9" style="1"/>
    <col min="11010" max="11010" width="10.375" style="1" customWidth="1"/>
    <col min="11011" max="11265" width="9" style="1"/>
    <col min="11266" max="11266" width="10.375" style="1" customWidth="1"/>
    <col min="11267" max="11521" width="9" style="1"/>
    <col min="11522" max="11522" width="10.375" style="1" customWidth="1"/>
    <col min="11523" max="11777" width="9" style="1"/>
    <col min="11778" max="11778" width="10.375" style="1" customWidth="1"/>
    <col min="11779" max="12033" width="9" style="1"/>
    <col min="12034" max="12034" width="10.375" style="1" customWidth="1"/>
    <col min="12035" max="12289" width="9" style="1"/>
    <col min="12290" max="12290" width="10.375" style="1" customWidth="1"/>
    <col min="12291" max="12545" width="9" style="1"/>
    <col min="12546" max="12546" width="10.375" style="1" customWidth="1"/>
    <col min="12547" max="12801" width="9" style="1"/>
    <col min="12802" max="12802" width="10.375" style="1" customWidth="1"/>
    <col min="12803" max="13057" width="9" style="1"/>
    <col min="13058" max="13058" width="10.375" style="1" customWidth="1"/>
    <col min="13059" max="13313" width="9" style="1"/>
    <col min="13314" max="13314" width="10.375" style="1" customWidth="1"/>
    <col min="13315" max="13569" width="9" style="1"/>
    <col min="13570" max="13570" width="10.375" style="1" customWidth="1"/>
    <col min="13571" max="13825" width="9" style="1"/>
    <col min="13826" max="13826" width="10.375" style="1" customWidth="1"/>
    <col min="13827" max="14081" width="9" style="1"/>
    <col min="14082" max="14082" width="10.375" style="1" customWidth="1"/>
    <col min="14083" max="14337" width="9" style="1"/>
    <col min="14338" max="14338" width="10.375" style="1" customWidth="1"/>
    <col min="14339" max="14593" width="9" style="1"/>
    <col min="14594" max="14594" width="10.375" style="1" customWidth="1"/>
    <col min="14595" max="14849" width="9" style="1"/>
    <col min="14850" max="14850" width="10.375" style="1" customWidth="1"/>
    <col min="14851" max="15105" width="9" style="1"/>
    <col min="15106" max="15106" width="10.375" style="1" customWidth="1"/>
    <col min="15107" max="15361" width="9" style="1"/>
    <col min="15362" max="15362" width="10.375" style="1" customWidth="1"/>
    <col min="15363" max="15617" width="9" style="1"/>
    <col min="15618" max="15618" width="10.375" style="1" customWidth="1"/>
    <col min="15619" max="15873" width="9" style="1"/>
    <col min="15874" max="15874" width="10.375" style="1" customWidth="1"/>
    <col min="15875" max="16129" width="9" style="1"/>
    <col min="16130" max="16130" width="10.375" style="1" customWidth="1"/>
    <col min="16131" max="16384" width="9" style="1"/>
  </cols>
  <sheetData>
    <row r="1" spans="1:13">
      <c r="A1" s="95" t="s">
        <v>88</v>
      </c>
      <c r="B1" s="95"/>
    </row>
    <row r="2" spans="1:13">
      <c r="A2" s="95" t="s">
        <v>0</v>
      </c>
      <c r="B2" s="95"/>
    </row>
    <row r="3" spans="1:13">
      <c r="A3" s="95" t="s">
        <v>89</v>
      </c>
      <c r="B3" s="95"/>
    </row>
    <row r="4" spans="1:13">
      <c r="B4" s="2"/>
    </row>
    <row r="5" spans="1:13">
      <c r="B5" s="2"/>
    </row>
    <row r="6" spans="1:13">
      <c r="B6" s="2"/>
    </row>
    <row r="7" spans="1:13">
      <c r="B7" s="2"/>
    </row>
    <row r="12" spans="1:13" ht="61.5" customHeight="1">
      <c r="A12" s="96" t="s">
        <v>87</v>
      </c>
      <c r="B12" s="96"/>
      <c r="C12" s="96"/>
      <c r="D12" s="96"/>
      <c r="E12" s="96"/>
      <c r="F12" s="96"/>
      <c r="G12" s="96"/>
      <c r="H12" s="96"/>
      <c r="I12" s="96"/>
      <c r="J12" s="3"/>
      <c r="K12" s="3"/>
      <c r="L12" s="3"/>
      <c r="M12" s="3"/>
    </row>
    <row r="34" spans="1:13" ht="21">
      <c r="A34" s="94" t="s">
        <v>90</v>
      </c>
      <c r="B34" s="94"/>
      <c r="C34" s="94"/>
      <c r="D34" s="94"/>
      <c r="E34" s="94"/>
      <c r="F34" s="94"/>
      <c r="G34" s="94"/>
      <c r="H34" s="94"/>
      <c r="I34" s="94"/>
      <c r="J34" s="4"/>
      <c r="K34" s="4"/>
      <c r="L34" s="4"/>
      <c r="M34" s="4"/>
    </row>
    <row r="35" spans="1:13" ht="21">
      <c r="A35" s="94" t="s">
        <v>91</v>
      </c>
      <c r="B35" s="94"/>
      <c r="C35" s="94"/>
      <c r="D35" s="94"/>
      <c r="E35" s="94"/>
      <c r="F35" s="94"/>
      <c r="G35" s="94"/>
      <c r="H35" s="94"/>
      <c r="I35" s="94"/>
      <c r="J35" s="4"/>
      <c r="K35" s="4"/>
      <c r="L35" s="4"/>
      <c r="M35" s="4"/>
    </row>
  </sheetData>
  <mergeCells count="6">
    <mergeCell ref="A35:I35"/>
    <mergeCell ref="A1:B1"/>
    <mergeCell ref="A2:B2"/>
    <mergeCell ref="A3:B3"/>
    <mergeCell ref="A12:I12"/>
    <mergeCell ref="A34:I34"/>
  </mergeCells>
  <phoneticPr fontId="1" type="noConversion"/>
  <printOptions horizontalCentered="1"/>
  <pageMargins left="0.47244094488188981" right="0.47244094488188981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80"/>
  <sheetViews>
    <sheetView showZeros="0" workbookViewId="0">
      <pane xSplit="1" ySplit="4" topLeftCell="B8" activePane="bottomRight" state="frozen"/>
      <selection pane="topRight"/>
      <selection pane="bottomLeft"/>
      <selection pane="bottomRight" activeCell="L20" sqref="L20"/>
    </sheetView>
  </sheetViews>
  <sheetFormatPr defaultColWidth="9" defaultRowHeight="14.25"/>
  <cols>
    <col min="1" max="1" width="27.375" style="76" customWidth="1"/>
    <col min="2" max="2" width="13.625" style="89" customWidth="1"/>
    <col min="3" max="3" width="12.125" style="89" customWidth="1"/>
    <col min="4" max="4" width="17.875" style="89" customWidth="1"/>
    <col min="5" max="6" width="0" style="76" hidden="1" customWidth="1"/>
    <col min="7" max="256" width="9" style="76"/>
    <col min="257" max="257" width="23.125" style="76" customWidth="1"/>
    <col min="258" max="260" width="13.625" style="76" customWidth="1"/>
    <col min="261" max="512" width="9" style="76"/>
    <col min="513" max="513" width="23.125" style="76" customWidth="1"/>
    <col min="514" max="516" width="13.625" style="76" customWidth="1"/>
    <col min="517" max="768" width="9" style="76"/>
    <col min="769" max="769" width="23.125" style="76" customWidth="1"/>
    <col min="770" max="772" width="13.625" style="76" customWidth="1"/>
    <col min="773" max="1024" width="9" style="76"/>
    <col min="1025" max="1025" width="23.125" style="76" customWidth="1"/>
    <col min="1026" max="1028" width="13.625" style="76" customWidth="1"/>
    <col min="1029" max="1280" width="9" style="76"/>
    <col min="1281" max="1281" width="23.125" style="76" customWidth="1"/>
    <col min="1282" max="1284" width="13.625" style="76" customWidth="1"/>
    <col min="1285" max="1536" width="9" style="76"/>
    <col min="1537" max="1537" width="23.125" style="76" customWidth="1"/>
    <col min="1538" max="1540" width="13.625" style="76" customWidth="1"/>
    <col min="1541" max="1792" width="9" style="76"/>
    <col min="1793" max="1793" width="23.125" style="76" customWidth="1"/>
    <col min="1794" max="1796" width="13.625" style="76" customWidth="1"/>
    <col min="1797" max="2048" width="9" style="76"/>
    <col min="2049" max="2049" width="23.125" style="76" customWidth="1"/>
    <col min="2050" max="2052" width="13.625" style="76" customWidth="1"/>
    <col min="2053" max="2304" width="9" style="76"/>
    <col min="2305" max="2305" width="23.125" style="76" customWidth="1"/>
    <col min="2306" max="2308" width="13.625" style="76" customWidth="1"/>
    <col min="2309" max="2560" width="9" style="76"/>
    <col min="2561" max="2561" width="23.125" style="76" customWidth="1"/>
    <col min="2562" max="2564" width="13.625" style="76" customWidth="1"/>
    <col min="2565" max="2816" width="9" style="76"/>
    <col min="2817" max="2817" width="23.125" style="76" customWidth="1"/>
    <col min="2818" max="2820" width="13.625" style="76" customWidth="1"/>
    <col min="2821" max="3072" width="9" style="76"/>
    <col min="3073" max="3073" width="23.125" style="76" customWidth="1"/>
    <col min="3074" max="3076" width="13.625" style="76" customWidth="1"/>
    <col min="3077" max="3328" width="9" style="76"/>
    <col min="3329" max="3329" width="23.125" style="76" customWidth="1"/>
    <col min="3330" max="3332" width="13.625" style="76" customWidth="1"/>
    <col min="3333" max="3584" width="9" style="76"/>
    <col min="3585" max="3585" width="23.125" style="76" customWidth="1"/>
    <col min="3586" max="3588" width="13.625" style="76" customWidth="1"/>
    <col min="3589" max="3840" width="9" style="76"/>
    <col min="3841" max="3841" width="23.125" style="76" customWidth="1"/>
    <col min="3842" max="3844" width="13.625" style="76" customWidth="1"/>
    <col min="3845" max="4096" width="9" style="76"/>
    <col min="4097" max="4097" width="23.125" style="76" customWidth="1"/>
    <col min="4098" max="4100" width="13.625" style="76" customWidth="1"/>
    <col min="4101" max="4352" width="9" style="76"/>
    <col min="4353" max="4353" width="23.125" style="76" customWidth="1"/>
    <col min="4354" max="4356" width="13.625" style="76" customWidth="1"/>
    <col min="4357" max="4608" width="9" style="76"/>
    <col min="4609" max="4609" width="23.125" style="76" customWidth="1"/>
    <col min="4610" max="4612" width="13.625" style="76" customWidth="1"/>
    <col min="4613" max="4864" width="9" style="76"/>
    <col min="4865" max="4865" width="23.125" style="76" customWidth="1"/>
    <col min="4866" max="4868" width="13.625" style="76" customWidth="1"/>
    <col min="4869" max="5120" width="9" style="76"/>
    <col min="5121" max="5121" width="23.125" style="76" customWidth="1"/>
    <col min="5122" max="5124" width="13.625" style="76" customWidth="1"/>
    <col min="5125" max="5376" width="9" style="76"/>
    <col min="5377" max="5377" width="23.125" style="76" customWidth="1"/>
    <col min="5378" max="5380" width="13.625" style="76" customWidth="1"/>
    <col min="5381" max="5632" width="9" style="76"/>
    <col min="5633" max="5633" width="23.125" style="76" customWidth="1"/>
    <col min="5634" max="5636" width="13.625" style="76" customWidth="1"/>
    <col min="5637" max="5888" width="9" style="76"/>
    <col min="5889" max="5889" width="23.125" style="76" customWidth="1"/>
    <col min="5890" max="5892" width="13.625" style="76" customWidth="1"/>
    <col min="5893" max="6144" width="9" style="76"/>
    <col min="6145" max="6145" width="23.125" style="76" customWidth="1"/>
    <col min="6146" max="6148" width="13.625" style="76" customWidth="1"/>
    <col min="6149" max="6400" width="9" style="76"/>
    <col min="6401" max="6401" width="23.125" style="76" customWidth="1"/>
    <col min="6402" max="6404" width="13.625" style="76" customWidth="1"/>
    <col min="6405" max="6656" width="9" style="76"/>
    <col min="6657" max="6657" width="23.125" style="76" customWidth="1"/>
    <col min="6658" max="6660" width="13.625" style="76" customWidth="1"/>
    <col min="6661" max="6912" width="9" style="76"/>
    <col min="6913" max="6913" width="23.125" style="76" customWidth="1"/>
    <col min="6914" max="6916" width="13.625" style="76" customWidth="1"/>
    <col min="6917" max="7168" width="9" style="76"/>
    <col min="7169" max="7169" width="23.125" style="76" customWidth="1"/>
    <col min="7170" max="7172" width="13.625" style="76" customWidth="1"/>
    <col min="7173" max="7424" width="9" style="76"/>
    <col min="7425" max="7425" width="23.125" style="76" customWidth="1"/>
    <col min="7426" max="7428" width="13.625" style="76" customWidth="1"/>
    <col min="7429" max="7680" width="9" style="76"/>
    <col min="7681" max="7681" width="23.125" style="76" customWidth="1"/>
    <col min="7682" max="7684" width="13.625" style="76" customWidth="1"/>
    <col min="7685" max="7936" width="9" style="76"/>
    <col min="7937" max="7937" width="23.125" style="76" customWidth="1"/>
    <col min="7938" max="7940" width="13.625" style="76" customWidth="1"/>
    <col min="7941" max="8192" width="9" style="76"/>
    <col min="8193" max="8193" width="23.125" style="76" customWidth="1"/>
    <col min="8194" max="8196" width="13.625" style="76" customWidth="1"/>
    <col min="8197" max="8448" width="9" style="76"/>
    <col min="8449" max="8449" width="23.125" style="76" customWidth="1"/>
    <col min="8450" max="8452" width="13.625" style="76" customWidth="1"/>
    <col min="8453" max="8704" width="9" style="76"/>
    <col min="8705" max="8705" width="23.125" style="76" customWidth="1"/>
    <col min="8706" max="8708" width="13.625" style="76" customWidth="1"/>
    <col min="8709" max="8960" width="9" style="76"/>
    <col min="8961" max="8961" width="23.125" style="76" customWidth="1"/>
    <col min="8962" max="8964" width="13.625" style="76" customWidth="1"/>
    <col min="8965" max="9216" width="9" style="76"/>
    <col min="9217" max="9217" width="23.125" style="76" customWidth="1"/>
    <col min="9218" max="9220" width="13.625" style="76" customWidth="1"/>
    <col min="9221" max="9472" width="9" style="76"/>
    <col min="9473" max="9473" width="23.125" style="76" customWidth="1"/>
    <col min="9474" max="9476" width="13.625" style="76" customWidth="1"/>
    <col min="9477" max="9728" width="9" style="76"/>
    <col min="9729" max="9729" width="23.125" style="76" customWidth="1"/>
    <col min="9730" max="9732" width="13.625" style="76" customWidth="1"/>
    <col min="9733" max="9984" width="9" style="76"/>
    <col min="9985" max="9985" width="23.125" style="76" customWidth="1"/>
    <col min="9986" max="9988" width="13.625" style="76" customWidth="1"/>
    <col min="9989" max="10240" width="9" style="76"/>
    <col min="10241" max="10241" width="23.125" style="76" customWidth="1"/>
    <col min="10242" max="10244" width="13.625" style="76" customWidth="1"/>
    <col min="10245" max="10496" width="9" style="76"/>
    <col min="10497" max="10497" width="23.125" style="76" customWidth="1"/>
    <col min="10498" max="10500" width="13.625" style="76" customWidth="1"/>
    <col min="10501" max="10752" width="9" style="76"/>
    <col min="10753" max="10753" width="23.125" style="76" customWidth="1"/>
    <col min="10754" max="10756" width="13.625" style="76" customWidth="1"/>
    <col min="10757" max="11008" width="9" style="76"/>
    <col min="11009" max="11009" width="23.125" style="76" customWidth="1"/>
    <col min="11010" max="11012" width="13.625" style="76" customWidth="1"/>
    <col min="11013" max="11264" width="9" style="76"/>
    <col min="11265" max="11265" width="23.125" style="76" customWidth="1"/>
    <col min="11266" max="11268" width="13.625" style="76" customWidth="1"/>
    <col min="11269" max="11520" width="9" style="76"/>
    <col min="11521" max="11521" width="23.125" style="76" customWidth="1"/>
    <col min="11522" max="11524" width="13.625" style="76" customWidth="1"/>
    <col min="11525" max="11776" width="9" style="76"/>
    <col min="11777" max="11777" width="23.125" style="76" customWidth="1"/>
    <col min="11778" max="11780" width="13.625" style="76" customWidth="1"/>
    <col min="11781" max="12032" width="9" style="76"/>
    <col min="12033" max="12033" width="23.125" style="76" customWidth="1"/>
    <col min="12034" max="12036" width="13.625" style="76" customWidth="1"/>
    <col min="12037" max="12288" width="9" style="76"/>
    <col min="12289" max="12289" width="23.125" style="76" customWidth="1"/>
    <col min="12290" max="12292" width="13.625" style="76" customWidth="1"/>
    <col min="12293" max="12544" width="9" style="76"/>
    <col min="12545" max="12545" width="23.125" style="76" customWidth="1"/>
    <col min="12546" max="12548" width="13.625" style="76" customWidth="1"/>
    <col min="12549" max="12800" width="9" style="76"/>
    <col min="12801" max="12801" width="23.125" style="76" customWidth="1"/>
    <col min="12802" max="12804" width="13.625" style="76" customWidth="1"/>
    <col min="12805" max="13056" width="9" style="76"/>
    <col min="13057" max="13057" width="23.125" style="76" customWidth="1"/>
    <col min="13058" max="13060" width="13.625" style="76" customWidth="1"/>
    <col min="13061" max="13312" width="9" style="76"/>
    <col min="13313" max="13313" width="23.125" style="76" customWidth="1"/>
    <col min="13314" max="13316" width="13.625" style="76" customWidth="1"/>
    <col min="13317" max="13568" width="9" style="76"/>
    <col min="13569" max="13569" width="23.125" style="76" customWidth="1"/>
    <col min="13570" max="13572" width="13.625" style="76" customWidth="1"/>
    <col min="13573" max="13824" width="9" style="76"/>
    <col min="13825" max="13825" width="23.125" style="76" customWidth="1"/>
    <col min="13826" max="13828" width="13.625" style="76" customWidth="1"/>
    <col min="13829" max="14080" width="9" style="76"/>
    <col min="14081" max="14081" width="23.125" style="76" customWidth="1"/>
    <col min="14082" max="14084" width="13.625" style="76" customWidth="1"/>
    <col min="14085" max="14336" width="9" style="76"/>
    <col min="14337" max="14337" width="23.125" style="76" customWidth="1"/>
    <col min="14338" max="14340" width="13.625" style="76" customWidth="1"/>
    <col min="14341" max="14592" width="9" style="76"/>
    <col min="14593" max="14593" width="23.125" style="76" customWidth="1"/>
    <col min="14594" max="14596" width="13.625" style="76" customWidth="1"/>
    <col min="14597" max="14848" width="9" style="76"/>
    <col min="14849" max="14849" width="23.125" style="76" customWidth="1"/>
    <col min="14850" max="14852" width="13.625" style="76" customWidth="1"/>
    <col min="14853" max="15104" width="9" style="76"/>
    <col min="15105" max="15105" width="23.125" style="76" customWidth="1"/>
    <col min="15106" max="15108" width="13.625" style="76" customWidth="1"/>
    <col min="15109" max="15360" width="9" style="76"/>
    <col min="15361" max="15361" width="23.125" style="76" customWidth="1"/>
    <col min="15362" max="15364" width="13.625" style="76" customWidth="1"/>
    <col min="15365" max="15616" width="9" style="76"/>
    <col min="15617" max="15617" width="23.125" style="76" customWidth="1"/>
    <col min="15618" max="15620" width="13.625" style="76" customWidth="1"/>
    <col min="15621" max="15872" width="9" style="76"/>
    <col min="15873" max="15873" width="23.125" style="76" customWidth="1"/>
    <col min="15874" max="15876" width="13.625" style="76" customWidth="1"/>
    <col min="15877" max="16128" width="9" style="76"/>
    <col min="16129" max="16129" width="23.125" style="76" customWidth="1"/>
    <col min="16130" max="16132" width="13.625" style="76" customWidth="1"/>
    <col min="16133" max="16384" width="9" style="76"/>
  </cols>
  <sheetData>
    <row r="1" spans="1:226" s="5" customFormat="1" ht="18.75">
      <c r="A1" s="97" t="s">
        <v>126</v>
      </c>
      <c r="B1" s="97"/>
      <c r="C1" s="97"/>
      <c r="D1" s="97"/>
      <c r="E1" s="83"/>
      <c r="F1" s="83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</row>
    <row r="2" spans="1:226" s="5" customFormat="1">
      <c r="A2" s="36" t="s">
        <v>26</v>
      </c>
      <c r="B2" s="85"/>
      <c r="C2" s="86"/>
      <c r="D2" s="93" t="s">
        <v>28</v>
      </c>
      <c r="E2" s="23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</row>
    <row r="3" spans="1:226" ht="31.5" customHeight="1">
      <c r="A3" s="82" t="s">
        <v>121</v>
      </c>
      <c r="B3" s="82" t="s">
        <v>122</v>
      </c>
      <c r="C3" s="82" t="s">
        <v>123</v>
      </c>
      <c r="D3" s="82" t="s">
        <v>125</v>
      </c>
    </row>
    <row r="4" spans="1:226" s="77" customFormat="1" ht="21" customHeight="1">
      <c r="A4" s="84" t="s">
        <v>96</v>
      </c>
      <c r="B4" s="75">
        <f>SUM(B5:B19)</f>
        <v>21910</v>
      </c>
      <c r="C4" s="75">
        <f t="shared" ref="C4:D4" si="0">SUM(C5:C19)</f>
        <v>-940</v>
      </c>
      <c r="D4" s="75">
        <f t="shared" si="0"/>
        <v>20970</v>
      </c>
      <c r="E4" s="84">
        <f t="shared" ref="E4" si="1">SUM(E5:E18)</f>
        <v>16786</v>
      </c>
      <c r="F4" s="84">
        <v>20970</v>
      </c>
    </row>
    <row r="5" spans="1:226" s="78" customFormat="1" ht="19.5" customHeight="1">
      <c r="A5" s="35" t="s">
        <v>127</v>
      </c>
      <c r="B5" s="87">
        <v>7000</v>
      </c>
      <c r="C5" s="87">
        <v>300</v>
      </c>
      <c r="D5" s="87">
        <f>B5+C5</f>
        <v>7300</v>
      </c>
      <c r="E5" s="78">
        <v>6593</v>
      </c>
    </row>
    <row r="6" spans="1:226" s="78" customFormat="1" ht="19.5" customHeight="1">
      <c r="A6" s="35" t="s">
        <v>97</v>
      </c>
      <c r="B6" s="87">
        <v>0</v>
      </c>
      <c r="C6" s="87"/>
      <c r="D6" s="87">
        <f t="shared" ref="D6:D25" si="2">B6+C6</f>
        <v>0</v>
      </c>
    </row>
    <row r="7" spans="1:226" s="78" customFormat="1" ht="19.5" customHeight="1">
      <c r="A7" s="35" t="s">
        <v>98</v>
      </c>
      <c r="B7" s="87">
        <v>3000</v>
      </c>
      <c r="C7" s="87"/>
      <c r="D7" s="87">
        <f t="shared" si="2"/>
        <v>3000</v>
      </c>
      <c r="E7" s="78">
        <v>2038</v>
      </c>
    </row>
    <row r="8" spans="1:226" s="78" customFormat="1" ht="19.5" customHeight="1">
      <c r="A8" s="35" t="s">
        <v>99</v>
      </c>
      <c r="B8" s="87">
        <v>1000</v>
      </c>
      <c r="C8" s="87"/>
      <c r="D8" s="87">
        <f t="shared" si="2"/>
        <v>1000</v>
      </c>
      <c r="E8" s="78">
        <v>868</v>
      </c>
    </row>
    <row r="9" spans="1:226" s="78" customFormat="1" ht="19.5" customHeight="1">
      <c r="A9" s="35" t="s">
        <v>100</v>
      </c>
      <c r="B9" s="87">
        <v>100</v>
      </c>
      <c r="C9" s="87"/>
      <c r="D9" s="87">
        <f t="shared" si="2"/>
        <v>100</v>
      </c>
      <c r="E9" s="78">
        <v>35</v>
      </c>
    </row>
    <row r="10" spans="1:226" s="78" customFormat="1" ht="19.5" customHeight="1">
      <c r="A10" s="35" t="s">
        <v>101</v>
      </c>
      <c r="B10" s="87">
        <v>950</v>
      </c>
      <c r="C10" s="87"/>
      <c r="D10" s="87">
        <f t="shared" si="2"/>
        <v>950</v>
      </c>
      <c r="E10" s="78">
        <v>558</v>
      </c>
    </row>
    <row r="11" spans="1:226" s="78" customFormat="1" ht="19.5" customHeight="1">
      <c r="A11" s="35" t="s">
        <v>102</v>
      </c>
      <c r="B11" s="87">
        <v>430</v>
      </c>
      <c r="C11" s="87"/>
      <c r="D11" s="87">
        <f t="shared" si="2"/>
        <v>430</v>
      </c>
      <c r="E11" s="78">
        <v>710</v>
      </c>
    </row>
    <row r="12" spans="1:226" s="78" customFormat="1" ht="19.5" customHeight="1">
      <c r="A12" s="35" t="s">
        <v>103</v>
      </c>
      <c r="B12" s="87">
        <v>315</v>
      </c>
      <c r="C12" s="87"/>
      <c r="D12" s="87">
        <f t="shared" si="2"/>
        <v>315</v>
      </c>
      <c r="E12" s="78">
        <v>196</v>
      </c>
    </row>
    <row r="13" spans="1:226" s="78" customFormat="1" ht="19.5" customHeight="1">
      <c r="A13" s="35" t="s">
        <v>104</v>
      </c>
      <c r="B13" s="87">
        <v>255</v>
      </c>
      <c r="C13" s="87"/>
      <c r="D13" s="87">
        <f t="shared" si="2"/>
        <v>255</v>
      </c>
      <c r="E13" s="78">
        <v>141</v>
      </c>
    </row>
    <row r="14" spans="1:226" s="78" customFormat="1" ht="19.5" customHeight="1">
      <c r="A14" s="35" t="s">
        <v>105</v>
      </c>
      <c r="B14" s="87">
        <v>3450</v>
      </c>
      <c r="C14" s="87"/>
      <c r="D14" s="87">
        <f t="shared" si="2"/>
        <v>3450</v>
      </c>
      <c r="E14" s="78">
        <v>1983</v>
      </c>
    </row>
    <row r="15" spans="1:226" s="78" customFormat="1" ht="19.5" customHeight="1">
      <c r="A15" s="35" t="s">
        <v>106</v>
      </c>
      <c r="B15" s="87">
        <v>260</v>
      </c>
      <c r="C15" s="87"/>
      <c r="D15" s="87">
        <f t="shared" si="2"/>
        <v>260</v>
      </c>
      <c r="E15" s="78">
        <v>276</v>
      </c>
    </row>
    <row r="16" spans="1:226" s="78" customFormat="1" ht="19.5" customHeight="1">
      <c r="A16" s="35" t="s">
        <v>107</v>
      </c>
      <c r="B16" s="87">
        <v>1050</v>
      </c>
      <c r="C16" s="87">
        <v>-460</v>
      </c>
      <c r="D16" s="87">
        <f t="shared" si="2"/>
        <v>590</v>
      </c>
      <c r="E16" s="78">
        <v>83</v>
      </c>
    </row>
    <row r="17" spans="1:6" s="78" customFormat="1" ht="19.5" customHeight="1">
      <c r="A17" s="35" t="s">
        <v>108</v>
      </c>
      <c r="B17" s="87">
        <v>1300</v>
      </c>
      <c r="C17" s="87"/>
      <c r="D17" s="87">
        <f t="shared" si="2"/>
        <v>1300</v>
      </c>
      <c r="E17" s="78">
        <v>1296</v>
      </c>
    </row>
    <row r="18" spans="1:6" s="78" customFormat="1" ht="19.5" customHeight="1">
      <c r="A18" s="35" t="s">
        <v>109</v>
      </c>
      <c r="B18" s="87">
        <v>2800</v>
      </c>
      <c r="C18" s="87">
        <v>-791</v>
      </c>
      <c r="D18" s="87">
        <f t="shared" si="2"/>
        <v>2009</v>
      </c>
      <c r="E18" s="78">
        <v>2009</v>
      </c>
    </row>
    <row r="19" spans="1:6" s="78" customFormat="1" ht="19.5" customHeight="1">
      <c r="A19" s="35" t="s">
        <v>129</v>
      </c>
      <c r="B19" s="87"/>
      <c r="C19" s="87">
        <v>11</v>
      </c>
      <c r="D19" s="87">
        <f t="shared" si="2"/>
        <v>11</v>
      </c>
      <c r="E19" s="78">
        <v>11</v>
      </c>
    </row>
    <row r="20" spans="1:6" s="78" customFormat="1" ht="19.5" customHeight="1">
      <c r="A20" s="84" t="s">
        <v>110</v>
      </c>
      <c r="B20" s="75">
        <f>SUM(B21:B25)</f>
        <v>11957</v>
      </c>
      <c r="C20" s="75">
        <f t="shared" ref="C20:D20" si="3">SUM(C21:C25)</f>
        <v>-160</v>
      </c>
      <c r="D20" s="75">
        <f t="shared" si="3"/>
        <v>11797</v>
      </c>
      <c r="E20" s="84">
        <f>SUM(E21:E25)</f>
        <v>10862</v>
      </c>
      <c r="F20" s="78">
        <v>11797</v>
      </c>
    </row>
    <row r="21" spans="1:6" s="78" customFormat="1" ht="19.5" customHeight="1">
      <c r="A21" s="35" t="s">
        <v>128</v>
      </c>
      <c r="B21" s="87">
        <v>3132</v>
      </c>
      <c r="C21" s="87">
        <v>2000</v>
      </c>
      <c r="D21" s="87">
        <f t="shared" si="2"/>
        <v>5132</v>
      </c>
      <c r="E21" s="78">
        <v>5039</v>
      </c>
    </row>
    <row r="22" spans="1:6" s="78" customFormat="1" ht="19.5" customHeight="1">
      <c r="A22" s="35" t="s">
        <v>111</v>
      </c>
      <c r="B22" s="87">
        <v>5500</v>
      </c>
      <c r="C22" s="87">
        <v>-2300</v>
      </c>
      <c r="D22" s="87">
        <f t="shared" si="2"/>
        <v>3200</v>
      </c>
      <c r="E22" s="78">
        <v>2864</v>
      </c>
    </row>
    <row r="23" spans="1:6" s="78" customFormat="1" ht="19.5" customHeight="1">
      <c r="A23" s="35" t="s">
        <v>112</v>
      </c>
      <c r="B23" s="87">
        <v>1300</v>
      </c>
      <c r="C23" s="87"/>
      <c r="D23" s="87">
        <f t="shared" si="2"/>
        <v>1300</v>
      </c>
      <c r="E23" s="78">
        <v>1029</v>
      </c>
    </row>
    <row r="24" spans="1:6" s="78" customFormat="1" ht="19.5" customHeight="1">
      <c r="A24" s="35" t="s">
        <v>113</v>
      </c>
      <c r="B24" s="87">
        <v>2025</v>
      </c>
      <c r="C24" s="87">
        <v>-391</v>
      </c>
      <c r="D24" s="87">
        <f t="shared" si="2"/>
        <v>1634</v>
      </c>
      <c r="E24" s="78">
        <v>1399</v>
      </c>
    </row>
    <row r="25" spans="1:6" s="78" customFormat="1" ht="19.5" customHeight="1">
      <c r="A25" s="35" t="s">
        <v>114</v>
      </c>
      <c r="B25" s="87"/>
      <c r="C25" s="87">
        <v>531</v>
      </c>
      <c r="D25" s="87">
        <f t="shared" si="2"/>
        <v>531</v>
      </c>
      <c r="E25" s="78">
        <v>531</v>
      </c>
    </row>
    <row r="26" spans="1:6" ht="21" customHeight="1">
      <c r="A26" s="84" t="s">
        <v>115</v>
      </c>
      <c r="B26" s="75">
        <f>B4+B20</f>
        <v>33867</v>
      </c>
      <c r="C26" s="75">
        <f t="shared" ref="C26:D26" si="4">C4+C20</f>
        <v>-1100</v>
      </c>
      <c r="D26" s="75">
        <f t="shared" si="4"/>
        <v>32767</v>
      </c>
      <c r="E26" s="84">
        <f>E4+E20</f>
        <v>27648</v>
      </c>
      <c r="F26" s="76">
        <v>32767</v>
      </c>
    </row>
    <row r="27" spans="1:6" ht="21" customHeight="1">
      <c r="A27" s="84" t="s">
        <v>116</v>
      </c>
      <c r="B27" s="75">
        <f>SUM(B28:B31)</f>
        <v>13000</v>
      </c>
      <c r="C27" s="75">
        <f t="shared" ref="C27:D27" si="5">SUM(C28:C31)</f>
        <v>300</v>
      </c>
      <c r="D27" s="75">
        <f t="shared" si="5"/>
        <v>13300</v>
      </c>
    </row>
    <row r="28" spans="1:6" ht="21" customHeight="1">
      <c r="A28" s="35" t="s">
        <v>120</v>
      </c>
      <c r="B28" s="87">
        <f>B5</f>
        <v>7000</v>
      </c>
      <c r="C28" s="87">
        <f t="shared" ref="C28:D28" si="6">C5</f>
        <v>300</v>
      </c>
      <c r="D28" s="87">
        <f t="shared" si="6"/>
        <v>7300</v>
      </c>
    </row>
    <row r="29" spans="1:6" ht="21" customHeight="1">
      <c r="A29" s="35" t="s">
        <v>117</v>
      </c>
      <c r="B29" s="87"/>
      <c r="C29" s="87"/>
      <c r="D29" s="87"/>
    </row>
    <row r="30" spans="1:6" ht="21" customHeight="1">
      <c r="A30" s="35" t="s">
        <v>118</v>
      </c>
      <c r="B30" s="87">
        <f>B7*1.5</f>
        <v>4500</v>
      </c>
      <c r="C30" s="87">
        <f t="shared" ref="C30:D30" si="7">C7*1.5</f>
        <v>0</v>
      </c>
      <c r="D30" s="87">
        <f t="shared" si="7"/>
        <v>4500</v>
      </c>
    </row>
    <row r="31" spans="1:6" ht="20.25" customHeight="1">
      <c r="A31" s="35" t="s">
        <v>124</v>
      </c>
      <c r="B31" s="87">
        <f>B8*1.5</f>
        <v>1500</v>
      </c>
      <c r="C31" s="87">
        <f t="shared" ref="C31:D31" si="8">C8*1.5</f>
        <v>0</v>
      </c>
      <c r="D31" s="87">
        <f t="shared" si="8"/>
        <v>1500</v>
      </c>
    </row>
    <row r="32" spans="1:6" ht="21" customHeight="1">
      <c r="A32" s="84" t="s">
        <v>119</v>
      </c>
      <c r="B32" s="75">
        <f>B26+B27</f>
        <v>46867</v>
      </c>
      <c r="C32" s="75">
        <f t="shared" ref="C32:D32" si="9">C26+C27</f>
        <v>-800</v>
      </c>
      <c r="D32" s="75">
        <f t="shared" si="9"/>
        <v>46067</v>
      </c>
    </row>
    <row r="33" spans="1:2">
      <c r="A33" s="79"/>
      <c r="B33" s="88"/>
    </row>
    <row r="34" spans="1:2">
      <c r="A34" s="79"/>
      <c r="B34" s="88"/>
    </row>
    <row r="35" spans="1:2">
      <c r="A35" s="79"/>
      <c r="B35" s="88"/>
    </row>
    <row r="36" spans="1:2">
      <c r="A36" s="79"/>
      <c r="B36" s="88"/>
    </row>
    <row r="37" spans="1:2">
      <c r="A37" s="79"/>
      <c r="B37" s="88"/>
    </row>
    <row r="38" spans="1:2">
      <c r="A38" s="79"/>
      <c r="B38" s="88"/>
    </row>
    <row r="39" spans="1:2">
      <c r="A39" s="79"/>
      <c r="B39" s="88"/>
    </row>
    <row r="40" spans="1:2">
      <c r="A40" s="79"/>
      <c r="B40" s="88"/>
    </row>
    <row r="41" spans="1:2">
      <c r="A41" s="79"/>
      <c r="B41" s="88"/>
    </row>
    <row r="42" spans="1:2">
      <c r="A42" s="79"/>
      <c r="B42" s="88"/>
    </row>
    <row r="43" spans="1:2">
      <c r="A43" s="79"/>
      <c r="B43" s="88"/>
    </row>
    <row r="44" spans="1:2">
      <c r="A44" s="79"/>
      <c r="B44" s="88"/>
    </row>
    <row r="45" spans="1:2">
      <c r="A45" s="79"/>
      <c r="B45" s="88"/>
    </row>
    <row r="46" spans="1:2">
      <c r="A46" s="79"/>
      <c r="B46" s="88"/>
    </row>
    <row r="47" spans="1:2">
      <c r="A47" s="79"/>
      <c r="B47" s="88"/>
    </row>
    <row r="48" spans="1:2">
      <c r="A48" s="79"/>
      <c r="B48" s="88"/>
    </row>
    <row r="49" spans="1:2">
      <c r="A49" s="79"/>
      <c r="B49" s="88"/>
    </row>
    <row r="50" spans="1:2">
      <c r="A50" s="79"/>
      <c r="B50" s="88"/>
    </row>
    <row r="51" spans="1:2">
      <c r="A51" s="79"/>
      <c r="B51" s="88"/>
    </row>
    <row r="52" spans="1:2">
      <c r="A52" s="79"/>
      <c r="B52" s="88"/>
    </row>
    <row r="53" spans="1:2">
      <c r="A53" s="79"/>
      <c r="B53" s="88"/>
    </row>
    <row r="54" spans="1:2">
      <c r="A54" s="79"/>
      <c r="B54" s="88"/>
    </row>
    <row r="55" spans="1:2">
      <c r="A55" s="79"/>
      <c r="B55" s="88"/>
    </row>
    <row r="56" spans="1:2">
      <c r="A56" s="79"/>
      <c r="B56" s="88"/>
    </row>
    <row r="57" spans="1:2">
      <c r="A57" s="79"/>
      <c r="B57" s="88"/>
    </row>
    <row r="58" spans="1:2">
      <c r="A58" s="79"/>
      <c r="B58" s="88"/>
    </row>
    <row r="59" spans="1:2">
      <c r="A59" s="79"/>
      <c r="B59" s="88"/>
    </row>
    <row r="60" spans="1:2">
      <c r="A60" s="79"/>
      <c r="B60" s="88"/>
    </row>
    <row r="61" spans="1:2">
      <c r="A61" s="79"/>
      <c r="B61" s="88"/>
    </row>
    <row r="62" spans="1:2">
      <c r="A62" s="80"/>
      <c r="B62" s="90"/>
    </row>
    <row r="63" spans="1:2">
      <c r="A63" s="80"/>
      <c r="B63" s="90"/>
    </row>
    <row r="64" spans="1:2">
      <c r="A64" s="80"/>
      <c r="B64" s="90"/>
    </row>
    <row r="65" spans="1:2">
      <c r="A65" s="81"/>
      <c r="B65" s="91"/>
    </row>
    <row r="66" spans="1:2">
      <c r="A66" s="81"/>
      <c r="B66" s="91"/>
    </row>
    <row r="67" spans="1:2">
      <c r="A67" s="81"/>
      <c r="B67" s="91"/>
    </row>
    <row r="68" spans="1:2">
      <c r="A68" s="81"/>
      <c r="B68" s="91"/>
    </row>
    <row r="69" spans="1:2">
      <c r="A69" s="81"/>
      <c r="B69" s="91"/>
    </row>
    <row r="70" spans="1:2">
      <c r="A70" s="81"/>
      <c r="B70" s="91"/>
    </row>
    <row r="71" spans="1:2">
      <c r="A71" s="81"/>
      <c r="B71" s="91"/>
    </row>
    <row r="72" spans="1:2">
      <c r="A72" s="81"/>
      <c r="B72" s="91"/>
    </row>
    <row r="73" spans="1:2">
      <c r="A73" s="81"/>
      <c r="B73" s="91"/>
    </row>
    <row r="74" spans="1:2">
      <c r="A74" s="81"/>
      <c r="B74" s="91"/>
    </row>
    <row r="75" spans="1:2">
      <c r="A75" s="81"/>
      <c r="B75" s="91"/>
    </row>
    <row r="76" spans="1:2">
      <c r="A76" s="81"/>
      <c r="B76" s="91"/>
    </row>
    <row r="77" spans="1:2">
      <c r="A77" s="81"/>
      <c r="B77" s="91"/>
    </row>
    <row r="78" spans="1:2">
      <c r="A78" s="81"/>
      <c r="B78" s="91"/>
    </row>
    <row r="79" spans="1:2">
      <c r="A79" s="81"/>
      <c r="B79" s="92"/>
    </row>
    <row r="80" spans="1:2">
      <c r="A80" s="81"/>
      <c r="B80" s="92"/>
    </row>
  </sheetData>
  <mergeCells count="1">
    <mergeCell ref="A1:D1"/>
  </mergeCells>
  <phoneticPr fontId="1" type="noConversion"/>
  <printOptions horizontalCentered="1"/>
  <pageMargins left="0.86614173228346458" right="0.78740157480314965" top="0.86614173228346458" bottom="0.78740157480314965" header="0.82677165354330717" footer="0.94488188976377963"/>
  <pageSetup paperSize="9" firstPageNumber="15" orientation="portrait" useFirstPageNumber="1" r:id="rId1"/>
  <headerFooter alignWithMargins="0">
    <oddFooter>&amp;C&amp;"宋体"&amp;12 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29"/>
  <sheetViews>
    <sheetView showZeros="0" workbookViewId="0">
      <selection activeCell="S13" sqref="S13"/>
    </sheetView>
  </sheetViews>
  <sheetFormatPr defaultRowHeight="13.5"/>
  <cols>
    <col min="1" max="1" width="23.5" bestFit="1" customWidth="1"/>
    <col min="3" max="3" width="10.375" customWidth="1"/>
    <col min="4" max="4" width="11.5" customWidth="1"/>
    <col min="5" max="5" width="10" style="26" customWidth="1"/>
    <col min="6" max="6" width="11.25" style="52" customWidth="1"/>
    <col min="7" max="7" width="12.5" hidden="1" customWidth="1"/>
    <col min="8" max="12" width="0" hidden="1" customWidth="1"/>
  </cols>
  <sheetData>
    <row r="1" spans="1:226" s="5" customFormat="1" ht="18.75">
      <c r="A1" s="97" t="s">
        <v>43</v>
      </c>
      <c r="B1" s="97"/>
      <c r="C1" s="97"/>
      <c r="D1" s="97"/>
      <c r="E1" s="97"/>
      <c r="F1" s="9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</row>
    <row r="2" spans="1:226" s="5" customFormat="1" ht="14.25">
      <c r="A2" s="36" t="s">
        <v>33</v>
      </c>
      <c r="B2" s="20"/>
      <c r="C2" s="21"/>
      <c r="D2" s="21"/>
      <c r="E2" s="23"/>
      <c r="F2" s="48" t="s">
        <v>28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</row>
    <row r="3" spans="1:226" s="5" customFormat="1" ht="29.25" customHeight="1">
      <c r="A3" s="99" t="s">
        <v>30</v>
      </c>
      <c r="B3" s="98" t="s">
        <v>31</v>
      </c>
      <c r="C3" s="101" t="s">
        <v>29</v>
      </c>
      <c r="D3" s="102"/>
      <c r="E3" s="102"/>
      <c r="F3" s="4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</row>
    <row r="4" spans="1:226" s="5" customFormat="1" ht="64.5" customHeight="1">
      <c r="A4" s="100"/>
      <c r="B4" s="98"/>
      <c r="C4" s="22" t="s">
        <v>35</v>
      </c>
      <c r="D4" s="22" t="s">
        <v>37</v>
      </c>
      <c r="E4" s="24" t="s">
        <v>36</v>
      </c>
      <c r="F4" s="50" t="s">
        <v>34</v>
      </c>
      <c r="G4" s="27" t="s">
        <v>38</v>
      </c>
      <c r="H4" s="28" t="s">
        <v>39</v>
      </c>
      <c r="I4" s="27" t="s">
        <v>40</v>
      </c>
      <c r="J4" s="27" t="s">
        <v>41</v>
      </c>
      <c r="K4" s="6" t="s">
        <v>42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</row>
    <row r="5" spans="1:226" ht="21" customHeight="1">
      <c r="A5" s="33" t="s">
        <v>25</v>
      </c>
      <c r="B5" s="18">
        <f>SUM(B6:B29)</f>
        <v>91130</v>
      </c>
      <c r="C5" s="18">
        <f>SUM(C6:C29)</f>
        <v>16500</v>
      </c>
      <c r="D5" s="18">
        <f>SUM(D6:D29)</f>
        <v>4526</v>
      </c>
      <c r="E5" s="25">
        <f>SUM(E6:E29)</f>
        <v>112156</v>
      </c>
      <c r="F5" s="51">
        <f>E5/B5-1</f>
        <v>0.23072533743004509</v>
      </c>
      <c r="G5">
        <f>SUM(G6:G29)</f>
        <v>3489</v>
      </c>
      <c r="H5">
        <f>SUM(H6:H29)</f>
        <v>3967</v>
      </c>
      <c r="I5">
        <f>SUM(I6:I29)</f>
        <v>680</v>
      </c>
      <c r="J5">
        <f>SUM(J6:J29)</f>
        <v>-5010</v>
      </c>
      <c r="K5">
        <f>SUM(K6:K29)</f>
        <v>1400</v>
      </c>
      <c r="L5">
        <f>SUM(G5:K5)</f>
        <v>4526</v>
      </c>
    </row>
    <row r="6" spans="1:226" ht="21" customHeight="1">
      <c r="A6" s="35" t="s">
        <v>1</v>
      </c>
      <c r="B6" s="18">
        <v>7338</v>
      </c>
      <c r="C6" s="18"/>
      <c r="D6" s="18">
        <v>1487</v>
      </c>
      <c r="E6" s="25">
        <f>B6+C6+D6</f>
        <v>8825</v>
      </c>
      <c r="F6" s="51">
        <f t="shared" ref="F6:F28" si="0">E6/B6-1</f>
        <v>0.20264377214499874</v>
      </c>
      <c r="G6">
        <v>709</v>
      </c>
      <c r="H6">
        <v>222</v>
      </c>
      <c r="I6">
        <v>556</v>
      </c>
      <c r="L6">
        <f t="shared" ref="L6:L29" si="1">SUM(G6:K6)</f>
        <v>1487</v>
      </c>
    </row>
    <row r="7" spans="1:226" ht="21" customHeight="1">
      <c r="A7" s="34" t="s">
        <v>2</v>
      </c>
      <c r="B7" s="18">
        <v>82</v>
      </c>
      <c r="C7" s="18"/>
      <c r="D7" s="18">
        <v>8</v>
      </c>
      <c r="E7" s="25">
        <f t="shared" ref="E7:E29" si="2">B7+C7+D7</f>
        <v>90</v>
      </c>
      <c r="F7" s="51">
        <f t="shared" si="0"/>
        <v>9.7560975609756184E-2</v>
      </c>
      <c r="G7">
        <v>8</v>
      </c>
      <c r="L7">
        <f t="shared" si="1"/>
        <v>8</v>
      </c>
    </row>
    <row r="8" spans="1:226" ht="21" customHeight="1">
      <c r="A8" s="34" t="s">
        <v>3</v>
      </c>
      <c r="B8" s="18">
        <v>4631</v>
      </c>
      <c r="C8" s="18"/>
      <c r="D8" s="18">
        <v>999</v>
      </c>
      <c r="E8" s="25">
        <f t="shared" si="2"/>
        <v>5630</v>
      </c>
      <c r="F8" s="51">
        <f t="shared" si="0"/>
        <v>0.2157201468365364</v>
      </c>
      <c r="G8">
        <v>303</v>
      </c>
      <c r="H8">
        <v>615</v>
      </c>
      <c r="I8">
        <v>81</v>
      </c>
      <c r="L8">
        <f t="shared" si="1"/>
        <v>999</v>
      </c>
    </row>
    <row r="9" spans="1:226" ht="21" customHeight="1">
      <c r="A9" s="34" t="s">
        <v>4</v>
      </c>
      <c r="B9" s="18">
        <v>17785</v>
      </c>
      <c r="C9" s="18">
        <v>1000</v>
      </c>
      <c r="D9" s="18">
        <v>1793</v>
      </c>
      <c r="E9" s="25">
        <f t="shared" si="2"/>
        <v>20578</v>
      </c>
      <c r="F9" s="51">
        <f t="shared" si="0"/>
        <v>0.15704245150407647</v>
      </c>
      <c r="G9">
        <v>1793</v>
      </c>
      <c r="L9">
        <f t="shared" si="1"/>
        <v>1793</v>
      </c>
    </row>
    <row r="10" spans="1:226" ht="21" customHeight="1">
      <c r="A10" s="34" t="s">
        <v>5</v>
      </c>
      <c r="B10" s="18">
        <v>2166</v>
      </c>
      <c r="C10" s="18"/>
      <c r="D10" s="18">
        <v>22</v>
      </c>
      <c r="E10" s="25">
        <f t="shared" si="2"/>
        <v>2188</v>
      </c>
      <c r="F10" s="51">
        <f t="shared" si="0"/>
        <v>1.0156971375807844E-2</v>
      </c>
      <c r="G10">
        <v>22</v>
      </c>
      <c r="L10">
        <f t="shared" si="1"/>
        <v>22</v>
      </c>
    </row>
    <row r="11" spans="1:226" ht="21" customHeight="1">
      <c r="A11" s="34" t="s">
        <v>6</v>
      </c>
      <c r="B11" s="18">
        <v>814</v>
      </c>
      <c r="C11" s="18"/>
      <c r="D11" s="18">
        <v>163</v>
      </c>
      <c r="E11" s="25">
        <f t="shared" si="2"/>
        <v>977</v>
      </c>
      <c r="F11" s="51">
        <f t="shared" si="0"/>
        <v>0.20024570024570032</v>
      </c>
      <c r="G11">
        <v>67</v>
      </c>
      <c r="H11">
        <v>70</v>
      </c>
      <c r="I11">
        <v>26</v>
      </c>
      <c r="L11">
        <f t="shared" si="1"/>
        <v>163</v>
      </c>
    </row>
    <row r="12" spans="1:226" ht="21" customHeight="1">
      <c r="A12" s="34" t="s">
        <v>7</v>
      </c>
      <c r="B12" s="18">
        <v>13154</v>
      </c>
      <c r="C12" s="18"/>
      <c r="D12" s="18">
        <v>1770</v>
      </c>
      <c r="E12" s="25">
        <f t="shared" si="2"/>
        <v>14924</v>
      </c>
      <c r="F12" s="51">
        <f t="shared" si="0"/>
        <v>0.13455982970959401</v>
      </c>
      <c r="G12">
        <v>60</v>
      </c>
      <c r="H12">
        <v>1508</v>
      </c>
      <c r="I12">
        <v>52</v>
      </c>
      <c r="K12">
        <v>150</v>
      </c>
      <c r="L12">
        <f t="shared" si="1"/>
        <v>1770</v>
      </c>
    </row>
    <row r="13" spans="1:226" ht="21" customHeight="1">
      <c r="A13" s="34" t="s">
        <v>8</v>
      </c>
      <c r="B13" s="18">
        <v>7285</v>
      </c>
      <c r="C13" s="18">
        <v>1069</v>
      </c>
      <c r="D13" s="18">
        <v>281</v>
      </c>
      <c r="E13" s="25">
        <f t="shared" si="2"/>
        <v>8635</v>
      </c>
      <c r="F13" s="51">
        <f t="shared" si="0"/>
        <v>0.18531228551818812</v>
      </c>
      <c r="G13">
        <v>151</v>
      </c>
      <c r="H13">
        <v>130</v>
      </c>
      <c r="L13">
        <f t="shared" si="1"/>
        <v>281</v>
      </c>
    </row>
    <row r="14" spans="1:226" ht="21" customHeight="1">
      <c r="A14" s="34" t="s">
        <v>9</v>
      </c>
      <c r="B14" s="18">
        <v>2671</v>
      </c>
      <c r="C14" s="18"/>
      <c r="D14" s="18">
        <v>-5</v>
      </c>
      <c r="E14" s="25">
        <f t="shared" si="2"/>
        <v>2666</v>
      </c>
      <c r="F14" s="51">
        <f t="shared" si="0"/>
        <v>-1.8719580681392234E-3</v>
      </c>
      <c r="G14">
        <v>-5</v>
      </c>
      <c r="L14">
        <f t="shared" si="1"/>
        <v>-5</v>
      </c>
    </row>
    <row r="15" spans="1:226" ht="21" customHeight="1">
      <c r="A15" s="34" t="s">
        <v>10</v>
      </c>
      <c r="B15" s="18">
        <v>2264</v>
      </c>
      <c r="C15" s="18">
        <v>8000</v>
      </c>
      <c r="D15" s="18">
        <v>1328</v>
      </c>
      <c r="E15" s="25">
        <f t="shared" si="2"/>
        <v>11592</v>
      </c>
      <c r="F15" s="51">
        <f t="shared" si="0"/>
        <v>4.1201413427561837</v>
      </c>
      <c r="G15">
        <v>78</v>
      </c>
      <c r="K15">
        <v>1250</v>
      </c>
      <c r="L15">
        <f t="shared" si="1"/>
        <v>1328</v>
      </c>
    </row>
    <row r="16" spans="1:226" ht="21" customHeight="1">
      <c r="A16" s="34" t="s">
        <v>11</v>
      </c>
      <c r="B16" s="18">
        <v>8870</v>
      </c>
      <c r="C16" s="18"/>
      <c r="D16" s="18">
        <v>1520</v>
      </c>
      <c r="E16" s="25">
        <f t="shared" si="2"/>
        <v>10390</v>
      </c>
      <c r="F16" s="51">
        <f t="shared" si="0"/>
        <v>0.17136414881623452</v>
      </c>
      <c r="G16">
        <v>221</v>
      </c>
      <c r="H16">
        <v>1000</v>
      </c>
      <c r="I16">
        <v>299</v>
      </c>
      <c r="L16">
        <f t="shared" si="1"/>
        <v>1520</v>
      </c>
    </row>
    <row r="17" spans="1:12" ht="21" customHeight="1">
      <c r="A17" s="34" t="s">
        <v>12</v>
      </c>
      <c r="B17" s="18">
        <v>3882</v>
      </c>
      <c r="C17" s="18">
        <v>6431</v>
      </c>
      <c r="D17" s="18">
        <v>-1312</v>
      </c>
      <c r="E17" s="25">
        <f t="shared" si="2"/>
        <v>9001</v>
      </c>
      <c r="F17" s="51">
        <f t="shared" si="0"/>
        <v>1.3186501803194228</v>
      </c>
      <c r="G17">
        <v>29</v>
      </c>
      <c r="H17">
        <v>435</v>
      </c>
      <c r="J17">
        <v>-1776</v>
      </c>
      <c r="L17">
        <f t="shared" si="1"/>
        <v>-1312</v>
      </c>
    </row>
    <row r="18" spans="1:12" ht="21" customHeight="1">
      <c r="A18" s="34" t="s">
        <v>13</v>
      </c>
      <c r="B18" s="18">
        <v>4939</v>
      </c>
      <c r="C18" s="18"/>
      <c r="D18" s="18">
        <v>-378</v>
      </c>
      <c r="E18" s="25">
        <f t="shared" si="2"/>
        <v>4561</v>
      </c>
      <c r="F18" s="51">
        <f t="shared" si="0"/>
        <v>-7.6533711277586569E-2</v>
      </c>
      <c r="G18">
        <v>26</v>
      </c>
      <c r="J18">
        <v>-404</v>
      </c>
      <c r="L18">
        <f t="shared" si="1"/>
        <v>-378</v>
      </c>
    </row>
    <row r="19" spans="1:12" ht="21" customHeight="1">
      <c r="A19" s="34" t="s">
        <v>14</v>
      </c>
      <c r="B19" s="18">
        <v>810</v>
      </c>
      <c r="C19" s="18"/>
      <c r="D19" s="18">
        <v>274</v>
      </c>
      <c r="E19" s="25">
        <f t="shared" si="2"/>
        <v>1084</v>
      </c>
      <c r="F19" s="51">
        <f t="shared" si="0"/>
        <v>0.33827160493827169</v>
      </c>
      <c r="G19">
        <v>6</v>
      </c>
      <c r="I19">
        <v>268</v>
      </c>
      <c r="L19">
        <f t="shared" si="1"/>
        <v>274</v>
      </c>
    </row>
    <row r="20" spans="1:12" ht="21" customHeight="1">
      <c r="A20" s="34" t="s">
        <v>15</v>
      </c>
      <c r="B20" s="18">
        <v>0</v>
      </c>
      <c r="C20" s="18"/>
      <c r="D20" s="18">
        <v>0</v>
      </c>
      <c r="E20" s="25">
        <f t="shared" si="2"/>
        <v>0</v>
      </c>
      <c r="F20" s="51"/>
      <c r="L20">
        <f t="shared" si="1"/>
        <v>0</v>
      </c>
    </row>
    <row r="21" spans="1:12" ht="21" customHeight="1">
      <c r="A21" s="34" t="s">
        <v>16</v>
      </c>
      <c r="B21" s="18">
        <v>0</v>
      </c>
      <c r="C21" s="18"/>
      <c r="D21" s="18">
        <v>0</v>
      </c>
      <c r="E21" s="25">
        <f t="shared" si="2"/>
        <v>0</v>
      </c>
      <c r="F21" s="51"/>
      <c r="L21">
        <f t="shared" si="1"/>
        <v>0</v>
      </c>
    </row>
    <row r="22" spans="1:12" ht="21" customHeight="1">
      <c r="A22" s="34" t="s">
        <v>17</v>
      </c>
      <c r="B22" s="18">
        <v>3555</v>
      </c>
      <c r="C22" s="18"/>
      <c r="D22" s="18">
        <v>-2208</v>
      </c>
      <c r="E22" s="25">
        <f t="shared" si="2"/>
        <v>1347</v>
      </c>
      <c r="F22" s="51">
        <f t="shared" si="0"/>
        <v>-0.62109704641350216</v>
      </c>
      <c r="G22">
        <v>19</v>
      </c>
      <c r="I22">
        <v>203</v>
      </c>
      <c r="J22">
        <v>-2430</v>
      </c>
      <c r="L22">
        <f t="shared" si="1"/>
        <v>-2208</v>
      </c>
    </row>
    <row r="23" spans="1:12" ht="21" customHeight="1">
      <c r="A23" s="34" t="s">
        <v>18</v>
      </c>
      <c r="B23" s="18">
        <v>2753</v>
      </c>
      <c r="C23" s="18"/>
      <c r="D23" s="18">
        <v>109</v>
      </c>
      <c r="E23" s="25">
        <f t="shared" si="2"/>
        <v>2862</v>
      </c>
      <c r="F23" s="51">
        <f t="shared" si="0"/>
        <v>3.9593171086087953E-2</v>
      </c>
      <c r="H23">
        <v>-19</v>
      </c>
      <c r="I23">
        <v>128</v>
      </c>
      <c r="L23">
        <f t="shared" si="1"/>
        <v>109</v>
      </c>
    </row>
    <row r="24" spans="1:12" ht="21" customHeight="1">
      <c r="A24" s="34" t="s">
        <v>19</v>
      </c>
      <c r="B24" s="18">
        <v>338</v>
      </c>
      <c r="C24" s="18"/>
      <c r="D24" s="18">
        <v>12</v>
      </c>
      <c r="E24" s="25">
        <f t="shared" si="2"/>
        <v>350</v>
      </c>
      <c r="F24" s="51">
        <f t="shared" si="0"/>
        <v>3.5502958579881616E-2</v>
      </c>
      <c r="G24">
        <v>2</v>
      </c>
      <c r="I24">
        <v>10</v>
      </c>
      <c r="L24">
        <f t="shared" si="1"/>
        <v>12</v>
      </c>
    </row>
    <row r="25" spans="1:12" ht="21" customHeight="1">
      <c r="A25" s="34" t="s">
        <v>20</v>
      </c>
      <c r="B25" s="18">
        <v>1000</v>
      </c>
      <c r="C25" s="18"/>
      <c r="D25" s="18">
        <v>-1000</v>
      </c>
      <c r="E25" s="25">
        <f t="shared" si="2"/>
        <v>0</v>
      </c>
      <c r="F25" s="51">
        <f t="shared" si="0"/>
        <v>-1</v>
      </c>
      <c r="I25">
        <v>-1000</v>
      </c>
      <c r="L25">
        <f t="shared" si="1"/>
        <v>-1000</v>
      </c>
    </row>
    <row r="26" spans="1:12" ht="21" customHeight="1">
      <c r="A26" s="34" t="s">
        <v>21</v>
      </c>
      <c r="B26" s="18">
        <v>750</v>
      </c>
      <c r="C26" s="18"/>
      <c r="D26" s="18">
        <v>63</v>
      </c>
      <c r="E26" s="25">
        <f t="shared" si="2"/>
        <v>813</v>
      </c>
      <c r="F26" s="51">
        <f t="shared" si="0"/>
        <v>8.4000000000000075E-2</v>
      </c>
      <c r="H26">
        <v>6</v>
      </c>
      <c r="I26">
        <v>57</v>
      </c>
      <c r="L26">
        <f t="shared" si="1"/>
        <v>63</v>
      </c>
    </row>
    <row r="27" spans="1:12" ht="21" customHeight="1">
      <c r="A27" s="34" t="s">
        <v>22</v>
      </c>
      <c r="B27" s="18">
        <v>0</v>
      </c>
      <c r="C27" s="18"/>
      <c r="D27" s="18">
        <v>0</v>
      </c>
      <c r="E27" s="25">
        <f t="shared" si="2"/>
        <v>0</v>
      </c>
      <c r="F27" s="51"/>
      <c r="L27">
        <f t="shared" si="1"/>
        <v>0</v>
      </c>
    </row>
    <row r="28" spans="1:12" ht="21" customHeight="1">
      <c r="A28" s="34" t="s">
        <v>23</v>
      </c>
      <c r="B28" s="18">
        <v>6043</v>
      </c>
      <c r="C28" s="18"/>
      <c r="D28" s="18">
        <v>-420</v>
      </c>
      <c r="E28" s="25">
        <f t="shared" si="2"/>
        <v>5623</v>
      </c>
      <c r="F28" s="51">
        <f t="shared" si="0"/>
        <v>-6.9501903028297174E-2</v>
      </c>
      <c r="J28">
        <v>-420</v>
      </c>
      <c r="L28">
        <f t="shared" si="1"/>
        <v>-420</v>
      </c>
    </row>
    <row r="29" spans="1:12" ht="21" customHeight="1">
      <c r="A29" s="34" t="s">
        <v>24</v>
      </c>
      <c r="B29" s="18">
        <v>0</v>
      </c>
      <c r="C29" s="18"/>
      <c r="D29" s="18">
        <v>20</v>
      </c>
      <c r="E29" s="25">
        <f t="shared" si="2"/>
        <v>20</v>
      </c>
      <c r="F29" s="51"/>
      <c r="J29">
        <v>20</v>
      </c>
      <c r="L29">
        <f t="shared" si="1"/>
        <v>20</v>
      </c>
    </row>
  </sheetData>
  <mergeCells count="4">
    <mergeCell ref="B3:B4"/>
    <mergeCell ref="A3:A4"/>
    <mergeCell ref="A1:F1"/>
    <mergeCell ref="C3:E3"/>
  </mergeCells>
  <phoneticPr fontId="1" type="noConversion"/>
  <printOptions horizontalCentered="1"/>
  <pageMargins left="0.70866141732283472" right="0.70866141732283472" top="0.74803149606299213" bottom="0.22" header="0.31496062992125984" footer="0.24"/>
  <pageSetup paperSize="9" orientation="portrait" horizontalDpi="200" verticalDpi="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4"/>
  <sheetViews>
    <sheetView showZeros="0" topLeftCell="A10" workbookViewId="0">
      <selection activeCell="J15" sqref="J15"/>
    </sheetView>
  </sheetViews>
  <sheetFormatPr defaultRowHeight="14.25"/>
  <cols>
    <col min="1" max="1" width="29.25" style="69" customWidth="1"/>
    <col min="2" max="2" width="11.125" style="9" customWidth="1"/>
    <col min="3" max="3" width="10.875" style="7" customWidth="1"/>
    <col min="4" max="4" width="13.5" style="7" customWidth="1"/>
    <col min="5" max="5" width="15.25" style="7" customWidth="1"/>
    <col min="6" max="253" width="9" style="7"/>
    <col min="254" max="254" width="40.625" style="7" customWidth="1"/>
    <col min="255" max="255" width="11.125" style="7" customWidth="1"/>
    <col min="256" max="256" width="11" style="7" customWidth="1"/>
    <col min="257" max="257" width="10.625" style="7" customWidth="1"/>
    <col min="258" max="258" width="10.25" style="7" customWidth="1"/>
    <col min="259" max="509" width="9" style="7"/>
    <col min="510" max="510" width="40.625" style="7" customWidth="1"/>
    <col min="511" max="511" width="11.125" style="7" customWidth="1"/>
    <col min="512" max="512" width="11" style="7" customWidth="1"/>
    <col min="513" max="513" width="10.625" style="7" customWidth="1"/>
    <col min="514" max="514" width="10.25" style="7" customWidth="1"/>
    <col min="515" max="765" width="9" style="7"/>
    <col min="766" max="766" width="40.625" style="7" customWidth="1"/>
    <col min="767" max="767" width="11.125" style="7" customWidth="1"/>
    <col min="768" max="768" width="11" style="7" customWidth="1"/>
    <col min="769" max="769" width="10.625" style="7" customWidth="1"/>
    <col min="770" max="770" width="10.25" style="7" customWidth="1"/>
    <col min="771" max="1021" width="9" style="7"/>
    <col min="1022" max="1022" width="40.625" style="7" customWidth="1"/>
    <col min="1023" max="1023" width="11.125" style="7" customWidth="1"/>
    <col min="1024" max="1024" width="11" style="7" customWidth="1"/>
    <col min="1025" max="1025" width="10.625" style="7" customWidth="1"/>
    <col min="1026" max="1026" width="10.25" style="7" customWidth="1"/>
    <col min="1027" max="1277" width="9" style="7"/>
    <col min="1278" max="1278" width="40.625" style="7" customWidth="1"/>
    <col min="1279" max="1279" width="11.125" style="7" customWidth="1"/>
    <col min="1280" max="1280" width="11" style="7" customWidth="1"/>
    <col min="1281" max="1281" width="10.625" style="7" customWidth="1"/>
    <col min="1282" max="1282" width="10.25" style="7" customWidth="1"/>
    <col min="1283" max="1533" width="9" style="7"/>
    <col min="1534" max="1534" width="40.625" style="7" customWidth="1"/>
    <col min="1535" max="1535" width="11.125" style="7" customWidth="1"/>
    <col min="1536" max="1536" width="11" style="7" customWidth="1"/>
    <col min="1537" max="1537" width="10.625" style="7" customWidth="1"/>
    <col min="1538" max="1538" width="10.25" style="7" customWidth="1"/>
    <col min="1539" max="1789" width="9" style="7"/>
    <col min="1790" max="1790" width="40.625" style="7" customWidth="1"/>
    <col min="1791" max="1791" width="11.125" style="7" customWidth="1"/>
    <col min="1792" max="1792" width="11" style="7" customWidth="1"/>
    <col min="1793" max="1793" width="10.625" style="7" customWidth="1"/>
    <col min="1794" max="1794" width="10.25" style="7" customWidth="1"/>
    <col min="1795" max="2045" width="9" style="7"/>
    <col min="2046" max="2046" width="40.625" style="7" customWidth="1"/>
    <col min="2047" max="2047" width="11.125" style="7" customWidth="1"/>
    <col min="2048" max="2048" width="11" style="7" customWidth="1"/>
    <col min="2049" max="2049" width="10.625" style="7" customWidth="1"/>
    <col min="2050" max="2050" width="10.25" style="7" customWidth="1"/>
    <col min="2051" max="2301" width="9" style="7"/>
    <col min="2302" max="2302" width="40.625" style="7" customWidth="1"/>
    <col min="2303" max="2303" width="11.125" style="7" customWidth="1"/>
    <col min="2304" max="2304" width="11" style="7" customWidth="1"/>
    <col min="2305" max="2305" width="10.625" style="7" customWidth="1"/>
    <col min="2306" max="2306" width="10.25" style="7" customWidth="1"/>
    <col min="2307" max="2557" width="9" style="7"/>
    <col min="2558" max="2558" width="40.625" style="7" customWidth="1"/>
    <col min="2559" max="2559" width="11.125" style="7" customWidth="1"/>
    <col min="2560" max="2560" width="11" style="7" customWidth="1"/>
    <col min="2561" max="2561" width="10.625" style="7" customWidth="1"/>
    <col min="2562" max="2562" width="10.25" style="7" customWidth="1"/>
    <col min="2563" max="2813" width="9" style="7"/>
    <col min="2814" max="2814" width="40.625" style="7" customWidth="1"/>
    <col min="2815" max="2815" width="11.125" style="7" customWidth="1"/>
    <col min="2816" max="2816" width="11" style="7" customWidth="1"/>
    <col min="2817" max="2817" width="10.625" style="7" customWidth="1"/>
    <col min="2818" max="2818" width="10.25" style="7" customWidth="1"/>
    <col min="2819" max="3069" width="9" style="7"/>
    <col min="3070" max="3070" width="40.625" style="7" customWidth="1"/>
    <col min="3071" max="3071" width="11.125" style="7" customWidth="1"/>
    <col min="3072" max="3072" width="11" style="7" customWidth="1"/>
    <col min="3073" max="3073" width="10.625" style="7" customWidth="1"/>
    <col min="3074" max="3074" width="10.25" style="7" customWidth="1"/>
    <col min="3075" max="3325" width="9" style="7"/>
    <col min="3326" max="3326" width="40.625" style="7" customWidth="1"/>
    <col min="3327" max="3327" width="11.125" style="7" customWidth="1"/>
    <col min="3328" max="3328" width="11" style="7" customWidth="1"/>
    <col min="3329" max="3329" width="10.625" style="7" customWidth="1"/>
    <col min="3330" max="3330" width="10.25" style="7" customWidth="1"/>
    <col min="3331" max="3581" width="9" style="7"/>
    <col min="3582" max="3582" width="40.625" style="7" customWidth="1"/>
    <col min="3583" max="3583" width="11.125" style="7" customWidth="1"/>
    <col min="3584" max="3584" width="11" style="7" customWidth="1"/>
    <col min="3585" max="3585" width="10.625" style="7" customWidth="1"/>
    <col min="3586" max="3586" width="10.25" style="7" customWidth="1"/>
    <col min="3587" max="3837" width="9" style="7"/>
    <col min="3838" max="3838" width="40.625" style="7" customWidth="1"/>
    <col min="3839" max="3839" width="11.125" style="7" customWidth="1"/>
    <col min="3840" max="3840" width="11" style="7" customWidth="1"/>
    <col min="3841" max="3841" width="10.625" style="7" customWidth="1"/>
    <col min="3842" max="3842" width="10.25" style="7" customWidth="1"/>
    <col min="3843" max="4093" width="9" style="7"/>
    <col min="4094" max="4094" width="40.625" style="7" customWidth="1"/>
    <col min="4095" max="4095" width="11.125" style="7" customWidth="1"/>
    <col min="4096" max="4096" width="11" style="7" customWidth="1"/>
    <col min="4097" max="4097" width="10.625" style="7" customWidth="1"/>
    <col min="4098" max="4098" width="10.25" style="7" customWidth="1"/>
    <col min="4099" max="4349" width="9" style="7"/>
    <col min="4350" max="4350" width="40.625" style="7" customWidth="1"/>
    <col min="4351" max="4351" width="11.125" style="7" customWidth="1"/>
    <col min="4352" max="4352" width="11" style="7" customWidth="1"/>
    <col min="4353" max="4353" width="10.625" style="7" customWidth="1"/>
    <col min="4354" max="4354" width="10.25" style="7" customWidth="1"/>
    <col min="4355" max="4605" width="9" style="7"/>
    <col min="4606" max="4606" width="40.625" style="7" customWidth="1"/>
    <col min="4607" max="4607" width="11.125" style="7" customWidth="1"/>
    <col min="4608" max="4608" width="11" style="7" customWidth="1"/>
    <col min="4609" max="4609" width="10.625" style="7" customWidth="1"/>
    <col min="4610" max="4610" width="10.25" style="7" customWidth="1"/>
    <col min="4611" max="4861" width="9" style="7"/>
    <col min="4862" max="4862" width="40.625" style="7" customWidth="1"/>
    <col min="4863" max="4863" width="11.125" style="7" customWidth="1"/>
    <col min="4864" max="4864" width="11" style="7" customWidth="1"/>
    <col min="4865" max="4865" width="10.625" style="7" customWidth="1"/>
    <col min="4866" max="4866" width="10.25" style="7" customWidth="1"/>
    <col min="4867" max="5117" width="9" style="7"/>
    <col min="5118" max="5118" width="40.625" style="7" customWidth="1"/>
    <col min="5119" max="5119" width="11.125" style="7" customWidth="1"/>
    <col min="5120" max="5120" width="11" style="7" customWidth="1"/>
    <col min="5121" max="5121" width="10.625" style="7" customWidth="1"/>
    <col min="5122" max="5122" width="10.25" style="7" customWidth="1"/>
    <col min="5123" max="5373" width="9" style="7"/>
    <col min="5374" max="5374" width="40.625" style="7" customWidth="1"/>
    <col min="5375" max="5375" width="11.125" style="7" customWidth="1"/>
    <col min="5376" max="5376" width="11" style="7" customWidth="1"/>
    <col min="5377" max="5377" width="10.625" style="7" customWidth="1"/>
    <col min="5378" max="5378" width="10.25" style="7" customWidth="1"/>
    <col min="5379" max="5629" width="9" style="7"/>
    <col min="5630" max="5630" width="40.625" style="7" customWidth="1"/>
    <col min="5631" max="5631" width="11.125" style="7" customWidth="1"/>
    <col min="5632" max="5632" width="11" style="7" customWidth="1"/>
    <col min="5633" max="5633" width="10.625" style="7" customWidth="1"/>
    <col min="5634" max="5634" width="10.25" style="7" customWidth="1"/>
    <col min="5635" max="5885" width="9" style="7"/>
    <col min="5886" max="5886" width="40.625" style="7" customWidth="1"/>
    <col min="5887" max="5887" width="11.125" style="7" customWidth="1"/>
    <col min="5888" max="5888" width="11" style="7" customWidth="1"/>
    <col min="5889" max="5889" width="10.625" style="7" customWidth="1"/>
    <col min="5890" max="5890" width="10.25" style="7" customWidth="1"/>
    <col min="5891" max="6141" width="9" style="7"/>
    <col min="6142" max="6142" width="40.625" style="7" customWidth="1"/>
    <col min="6143" max="6143" width="11.125" style="7" customWidth="1"/>
    <col min="6144" max="6144" width="11" style="7" customWidth="1"/>
    <col min="6145" max="6145" width="10.625" style="7" customWidth="1"/>
    <col min="6146" max="6146" width="10.25" style="7" customWidth="1"/>
    <col min="6147" max="6397" width="9" style="7"/>
    <col min="6398" max="6398" width="40.625" style="7" customWidth="1"/>
    <col min="6399" max="6399" width="11.125" style="7" customWidth="1"/>
    <col min="6400" max="6400" width="11" style="7" customWidth="1"/>
    <col min="6401" max="6401" width="10.625" style="7" customWidth="1"/>
    <col min="6402" max="6402" width="10.25" style="7" customWidth="1"/>
    <col min="6403" max="6653" width="9" style="7"/>
    <col min="6654" max="6654" width="40.625" style="7" customWidth="1"/>
    <col min="6655" max="6655" width="11.125" style="7" customWidth="1"/>
    <col min="6656" max="6656" width="11" style="7" customWidth="1"/>
    <col min="6657" max="6657" width="10.625" style="7" customWidth="1"/>
    <col min="6658" max="6658" width="10.25" style="7" customWidth="1"/>
    <col min="6659" max="6909" width="9" style="7"/>
    <col min="6910" max="6910" width="40.625" style="7" customWidth="1"/>
    <col min="6911" max="6911" width="11.125" style="7" customWidth="1"/>
    <col min="6912" max="6912" width="11" style="7" customWidth="1"/>
    <col min="6913" max="6913" width="10.625" style="7" customWidth="1"/>
    <col min="6914" max="6914" width="10.25" style="7" customWidth="1"/>
    <col min="6915" max="7165" width="9" style="7"/>
    <col min="7166" max="7166" width="40.625" style="7" customWidth="1"/>
    <col min="7167" max="7167" width="11.125" style="7" customWidth="1"/>
    <col min="7168" max="7168" width="11" style="7" customWidth="1"/>
    <col min="7169" max="7169" width="10.625" style="7" customWidth="1"/>
    <col min="7170" max="7170" width="10.25" style="7" customWidth="1"/>
    <col min="7171" max="7421" width="9" style="7"/>
    <col min="7422" max="7422" width="40.625" style="7" customWidth="1"/>
    <col min="7423" max="7423" width="11.125" style="7" customWidth="1"/>
    <col min="7424" max="7424" width="11" style="7" customWidth="1"/>
    <col min="7425" max="7425" width="10.625" style="7" customWidth="1"/>
    <col min="7426" max="7426" width="10.25" style="7" customWidth="1"/>
    <col min="7427" max="7677" width="9" style="7"/>
    <col min="7678" max="7678" width="40.625" style="7" customWidth="1"/>
    <col min="7679" max="7679" width="11.125" style="7" customWidth="1"/>
    <col min="7680" max="7680" width="11" style="7" customWidth="1"/>
    <col min="7681" max="7681" width="10.625" style="7" customWidth="1"/>
    <col min="7682" max="7682" width="10.25" style="7" customWidth="1"/>
    <col min="7683" max="7933" width="9" style="7"/>
    <col min="7934" max="7934" width="40.625" style="7" customWidth="1"/>
    <col min="7935" max="7935" width="11.125" style="7" customWidth="1"/>
    <col min="7936" max="7936" width="11" style="7" customWidth="1"/>
    <col min="7937" max="7937" width="10.625" style="7" customWidth="1"/>
    <col min="7938" max="7938" width="10.25" style="7" customWidth="1"/>
    <col min="7939" max="8189" width="9" style="7"/>
    <col min="8190" max="8190" width="40.625" style="7" customWidth="1"/>
    <col min="8191" max="8191" width="11.125" style="7" customWidth="1"/>
    <col min="8192" max="8192" width="11" style="7" customWidth="1"/>
    <col min="8193" max="8193" width="10.625" style="7" customWidth="1"/>
    <col min="8194" max="8194" width="10.25" style="7" customWidth="1"/>
    <col min="8195" max="8445" width="9" style="7"/>
    <col min="8446" max="8446" width="40.625" style="7" customWidth="1"/>
    <col min="8447" max="8447" width="11.125" style="7" customWidth="1"/>
    <col min="8448" max="8448" width="11" style="7" customWidth="1"/>
    <col min="8449" max="8449" width="10.625" style="7" customWidth="1"/>
    <col min="8450" max="8450" width="10.25" style="7" customWidth="1"/>
    <col min="8451" max="8701" width="9" style="7"/>
    <col min="8702" max="8702" width="40.625" style="7" customWidth="1"/>
    <col min="8703" max="8703" width="11.125" style="7" customWidth="1"/>
    <col min="8704" max="8704" width="11" style="7" customWidth="1"/>
    <col min="8705" max="8705" width="10.625" style="7" customWidth="1"/>
    <col min="8706" max="8706" width="10.25" style="7" customWidth="1"/>
    <col min="8707" max="8957" width="9" style="7"/>
    <col min="8958" max="8958" width="40.625" style="7" customWidth="1"/>
    <col min="8959" max="8959" width="11.125" style="7" customWidth="1"/>
    <col min="8960" max="8960" width="11" style="7" customWidth="1"/>
    <col min="8961" max="8961" width="10.625" style="7" customWidth="1"/>
    <col min="8962" max="8962" width="10.25" style="7" customWidth="1"/>
    <col min="8963" max="9213" width="9" style="7"/>
    <col min="9214" max="9214" width="40.625" style="7" customWidth="1"/>
    <col min="9215" max="9215" width="11.125" style="7" customWidth="1"/>
    <col min="9216" max="9216" width="11" style="7" customWidth="1"/>
    <col min="9217" max="9217" width="10.625" style="7" customWidth="1"/>
    <col min="9218" max="9218" width="10.25" style="7" customWidth="1"/>
    <col min="9219" max="9469" width="9" style="7"/>
    <col min="9470" max="9470" width="40.625" style="7" customWidth="1"/>
    <col min="9471" max="9471" width="11.125" style="7" customWidth="1"/>
    <col min="9472" max="9472" width="11" style="7" customWidth="1"/>
    <col min="9473" max="9473" width="10.625" style="7" customWidth="1"/>
    <col min="9474" max="9474" width="10.25" style="7" customWidth="1"/>
    <col min="9475" max="9725" width="9" style="7"/>
    <col min="9726" max="9726" width="40.625" style="7" customWidth="1"/>
    <col min="9727" max="9727" width="11.125" style="7" customWidth="1"/>
    <col min="9728" max="9728" width="11" style="7" customWidth="1"/>
    <col min="9729" max="9729" width="10.625" style="7" customWidth="1"/>
    <col min="9730" max="9730" width="10.25" style="7" customWidth="1"/>
    <col min="9731" max="9981" width="9" style="7"/>
    <col min="9982" max="9982" width="40.625" style="7" customWidth="1"/>
    <col min="9983" max="9983" width="11.125" style="7" customWidth="1"/>
    <col min="9984" max="9984" width="11" style="7" customWidth="1"/>
    <col min="9985" max="9985" width="10.625" style="7" customWidth="1"/>
    <col min="9986" max="9986" width="10.25" style="7" customWidth="1"/>
    <col min="9987" max="10237" width="9" style="7"/>
    <col min="10238" max="10238" width="40.625" style="7" customWidth="1"/>
    <col min="10239" max="10239" width="11.125" style="7" customWidth="1"/>
    <col min="10240" max="10240" width="11" style="7" customWidth="1"/>
    <col min="10241" max="10241" width="10.625" style="7" customWidth="1"/>
    <col min="10242" max="10242" width="10.25" style="7" customWidth="1"/>
    <col min="10243" max="10493" width="9" style="7"/>
    <col min="10494" max="10494" width="40.625" style="7" customWidth="1"/>
    <col min="10495" max="10495" width="11.125" style="7" customWidth="1"/>
    <col min="10496" max="10496" width="11" style="7" customWidth="1"/>
    <col min="10497" max="10497" width="10.625" style="7" customWidth="1"/>
    <col min="10498" max="10498" width="10.25" style="7" customWidth="1"/>
    <col min="10499" max="10749" width="9" style="7"/>
    <col min="10750" max="10750" width="40.625" style="7" customWidth="1"/>
    <col min="10751" max="10751" width="11.125" style="7" customWidth="1"/>
    <col min="10752" max="10752" width="11" style="7" customWidth="1"/>
    <col min="10753" max="10753" width="10.625" style="7" customWidth="1"/>
    <col min="10754" max="10754" width="10.25" style="7" customWidth="1"/>
    <col min="10755" max="11005" width="9" style="7"/>
    <col min="11006" max="11006" width="40.625" style="7" customWidth="1"/>
    <col min="11007" max="11007" width="11.125" style="7" customWidth="1"/>
    <col min="11008" max="11008" width="11" style="7" customWidth="1"/>
    <col min="11009" max="11009" width="10.625" style="7" customWidth="1"/>
    <col min="11010" max="11010" width="10.25" style="7" customWidth="1"/>
    <col min="11011" max="11261" width="9" style="7"/>
    <col min="11262" max="11262" width="40.625" style="7" customWidth="1"/>
    <col min="11263" max="11263" width="11.125" style="7" customWidth="1"/>
    <col min="11264" max="11264" width="11" style="7" customWidth="1"/>
    <col min="11265" max="11265" width="10.625" style="7" customWidth="1"/>
    <col min="11266" max="11266" width="10.25" style="7" customWidth="1"/>
    <col min="11267" max="11517" width="9" style="7"/>
    <col min="11518" max="11518" width="40.625" style="7" customWidth="1"/>
    <col min="11519" max="11519" width="11.125" style="7" customWidth="1"/>
    <col min="11520" max="11520" width="11" style="7" customWidth="1"/>
    <col min="11521" max="11521" width="10.625" style="7" customWidth="1"/>
    <col min="11522" max="11522" width="10.25" style="7" customWidth="1"/>
    <col min="11523" max="11773" width="9" style="7"/>
    <col min="11774" max="11774" width="40.625" style="7" customWidth="1"/>
    <col min="11775" max="11775" width="11.125" style="7" customWidth="1"/>
    <col min="11776" max="11776" width="11" style="7" customWidth="1"/>
    <col min="11777" max="11777" width="10.625" style="7" customWidth="1"/>
    <col min="11778" max="11778" width="10.25" style="7" customWidth="1"/>
    <col min="11779" max="12029" width="9" style="7"/>
    <col min="12030" max="12030" width="40.625" style="7" customWidth="1"/>
    <col min="12031" max="12031" width="11.125" style="7" customWidth="1"/>
    <col min="12032" max="12032" width="11" style="7" customWidth="1"/>
    <col min="12033" max="12033" width="10.625" style="7" customWidth="1"/>
    <col min="12034" max="12034" width="10.25" style="7" customWidth="1"/>
    <col min="12035" max="12285" width="9" style="7"/>
    <col min="12286" max="12286" width="40.625" style="7" customWidth="1"/>
    <col min="12287" max="12287" width="11.125" style="7" customWidth="1"/>
    <col min="12288" max="12288" width="11" style="7" customWidth="1"/>
    <col min="12289" max="12289" width="10.625" style="7" customWidth="1"/>
    <col min="12290" max="12290" width="10.25" style="7" customWidth="1"/>
    <col min="12291" max="12541" width="9" style="7"/>
    <col min="12542" max="12542" width="40.625" style="7" customWidth="1"/>
    <col min="12543" max="12543" width="11.125" style="7" customWidth="1"/>
    <col min="12544" max="12544" width="11" style="7" customWidth="1"/>
    <col min="12545" max="12545" width="10.625" style="7" customWidth="1"/>
    <col min="12546" max="12546" width="10.25" style="7" customWidth="1"/>
    <col min="12547" max="12797" width="9" style="7"/>
    <col min="12798" max="12798" width="40.625" style="7" customWidth="1"/>
    <col min="12799" max="12799" width="11.125" style="7" customWidth="1"/>
    <col min="12800" max="12800" width="11" style="7" customWidth="1"/>
    <col min="12801" max="12801" width="10.625" style="7" customWidth="1"/>
    <col min="12802" max="12802" width="10.25" style="7" customWidth="1"/>
    <col min="12803" max="13053" width="9" style="7"/>
    <col min="13054" max="13054" width="40.625" style="7" customWidth="1"/>
    <col min="13055" max="13055" width="11.125" style="7" customWidth="1"/>
    <col min="13056" max="13056" width="11" style="7" customWidth="1"/>
    <col min="13057" max="13057" width="10.625" style="7" customWidth="1"/>
    <col min="13058" max="13058" width="10.25" style="7" customWidth="1"/>
    <col min="13059" max="13309" width="9" style="7"/>
    <col min="13310" max="13310" width="40.625" style="7" customWidth="1"/>
    <col min="13311" max="13311" width="11.125" style="7" customWidth="1"/>
    <col min="13312" max="13312" width="11" style="7" customWidth="1"/>
    <col min="13313" max="13313" width="10.625" style="7" customWidth="1"/>
    <col min="13314" max="13314" width="10.25" style="7" customWidth="1"/>
    <col min="13315" max="13565" width="9" style="7"/>
    <col min="13566" max="13566" width="40.625" style="7" customWidth="1"/>
    <col min="13567" max="13567" width="11.125" style="7" customWidth="1"/>
    <col min="13568" max="13568" width="11" style="7" customWidth="1"/>
    <col min="13569" max="13569" width="10.625" style="7" customWidth="1"/>
    <col min="13570" max="13570" width="10.25" style="7" customWidth="1"/>
    <col min="13571" max="13821" width="9" style="7"/>
    <col min="13822" max="13822" width="40.625" style="7" customWidth="1"/>
    <col min="13823" max="13823" width="11.125" style="7" customWidth="1"/>
    <col min="13824" max="13824" width="11" style="7" customWidth="1"/>
    <col min="13825" max="13825" width="10.625" style="7" customWidth="1"/>
    <col min="13826" max="13826" width="10.25" style="7" customWidth="1"/>
    <col min="13827" max="14077" width="9" style="7"/>
    <col min="14078" max="14078" width="40.625" style="7" customWidth="1"/>
    <col min="14079" max="14079" width="11.125" style="7" customWidth="1"/>
    <col min="14080" max="14080" width="11" style="7" customWidth="1"/>
    <col min="14081" max="14081" width="10.625" style="7" customWidth="1"/>
    <col min="14082" max="14082" width="10.25" style="7" customWidth="1"/>
    <col min="14083" max="14333" width="9" style="7"/>
    <col min="14334" max="14334" width="40.625" style="7" customWidth="1"/>
    <col min="14335" max="14335" width="11.125" style="7" customWidth="1"/>
    <col min="14336" max="14336" width="11" style="7" customWidth="1"/>
    <col min="14337" max="14337" width="10.625" style="7" customWidth="1"/>
    <col min="14338" max="14338" width="10.25" style="7" customWidth="1"/>
    <col min="14339" max="14589" width="9" style="7"/>
    <col min="14590" max="14590" width="40.625" style="7" customWidth="1"/>
    <col min="14591" max="14591" width="11.125" style="7" customWidth="1"/>
    <col min="14592" max="14592" width="11" style="7" customWidth="1"/>
    <col min="14593" max="14593" width="10.625" style="7" customWidth="1"/>
    <col min="14594" max="14594" width="10.25" style="7" customWidth="1"/>
    <col min="14595" max="14845" width="9" style="7"/>
    <col min="14846" max="14846" width="40.625" style="7" customWidth="1"/>
    <col min="14847" max="14847" width="11.125" style="7" customWidth="1"/>
    <col min="14848" max="14848" width="11" style="7" customWidth="1"/>
    <col min="14849" max="14849" width="10.625" style="7" customWidth="1"/>
    <col min="14850" max="14850" width="10.25" style="7" customWidth="1"/>
    <col min="14851" max="15101" width="9" style="7"/>
    <col min="15102" max="15102" width="40.625" style="7" customWidth="1"/>
    <col min="15103" max="15103" width="11.125" style="7" customWidth="1"/>
    <col min="15104" max="15104" width="11" style="7" customWidth="1"/>
    <col min="15105" max="15105" width="10.625" style="7" customWidth="1"/>
    <col min="15106" max="15106" width="10.25" style="7" customWidth="1"/>
    <col min="15107" max="15357" width="9" style="7"/>
    <col min="15358" max="15358" width="40.625" style="7" customWidth="1"/>
    <col min="15359" max="15359" width="11.125" style="7" customWidth="1"/>
    <col min="15360" max="15360" width="11" style="7" customWidth="1"/>
    <col min="15361" max="15361" width="10.625" style="7" customWidth="1"/>
    <col min="15362" max="15362" width="10.25" style="7" customWidth="1"/>
    <col min="15363" max="15613" width="9" style="7"/>
    <col min="15614" max="15614" width="40.625" style="7" customWidth="1"/>
    <col min="15615" max="15615" width="11.125" style="7" customWidth="1"/>
    <col min="15616" max="15616" width="11" style="7" customWidth="1"/>
    <col min="15617" max="15617" width="10.625" style="7" customWidth="1"/>
    <col min="15618" max="15618" width="10.25" style="7" customWidth="1"/>
    <col min="15619" max="15869" width="9" style="7"/>
    <col min="15870" max="15870" width="40.625" style="7" customWidth="1"/>
    <col min="15871" max="15871" width="11.125" style="7" customWidth="1"/>
    <col min="15872" max="15872" width="11" style="7" customWidth="1"/>
    <col min="15873" max="15873" width="10.625" style="7" customWidth="1"/>
    <col min="15874" max="15874" width="10.25" style="7" customWidth="1"/>
    <col min="15875" max="16125" width="9" style="7"/>
    <col min="16126" max="16126" width="40.625" style="7" customWidth="1"/>
    <col min="16127" max="16127" width="11.125" style="7" customWidth="1"/>
    <col min="16128" max="16128" width="11" style="7" customWidth="1"/>
    <col min="16129" max="16129" width="10.625" style="7" customWidth="1"/>
    <col min="16130" max="16130" width="10.25" style="7" customWidth="1"/>
    <col min="16131" max="16384" width="9" style="7"/>
  </cols>
  <sheetData>
    <row r="1" spans="1:5" ht="25.5" customHeight="1">
      <c r="A1" s="106" t="s">
        <v>61</v>
      </c>
      <c r="B1" s="106"/>
      <c r="C1" s="106"/>
      <c r="D1" s="106"/>
    </row>
    <row r="2" spans="1:5" s="17" customFormat="1" ht="15.75" customHeight="1">
      <c r="A2" s="65" t="s">
        <v>27</v>
      </c>
      <c r="B2" s="19"/>
      <c r="C2" s="19"/>
      <c r="E2" s="16" t="s">
        <v>28</v>
      </c>
    </row>
    <row r="3" spans="1:5" ht="20.25" customHeight="1">
      <c r="A3" s="104" t="s">
        <v>30</v>
      </c>
      <c r="B3" s="98" t="s">
        <v>31</v>
      </c>
      <c r="C3" s="103" t="s">
        <v>29</v>
      </c>
      <c r="D3" s="103"/>
      <c r="E3" s="103"/>
    </row>
    <row r="4" spans="1:5" ht="27.75" customHeight="1">
      <c r="A4" s="105"/>
      <c r="B4" s="98"/>
      <c r="C4" s="22" t="s">
        <v>35</v>
      </c>
      <c r="D4" s="22" t="s">
        <v>37</v>
      </c>
      <c r="E4" s="24" t="s">
        <v>36</v>
      </c>
    </row>
    <row r="5" spans="1:5" ht="18" customHeight="1">
      <c r="A5" s="66" t="s">
        <v>62</v>
      </c>
      <c r="B5" s="31">
        <v>33867</v>
      </c>
      <c r="C5" s="31"/>
      <c r="D5" s="30">
        <v>-1100</v>
      </c>
      <c r="E5" s="38">
        <f>B5+C5+D5</f>
        <v>32767</v>
      </c>
    </row>
    <row r="6" spans="1:5" ht="18" customHeight="1">
      <c r="A6" s="66" t="s">
        <v>63</v>
      </c>
      <c r="B6" s="31">
        <f>B7+B12+B20</f>
        <v>46248</v>
      </c>
      <c r="C6" s="31">
        <f>C7+C12+C20</f>
        <v>0</v>
      </c>
      <c r="D6" s="31">
        <f>D7+D12+D20</f>
        <v>3126</v>
      </c>
      <c r="E6" s="31">
        <f>E7+E12+E20</f>
        <v>49374</v>
      </c>
    </row>
    <row r="7" spans="1:5" ht="18" customHeight="1">
      <c r="A7" s="66" t="s">
        <v>44</v>
      </c>
      <c r="B7" s="31">
        <f>SUM(B8:B11)</f>
        <v>1321</v>
      </c>
      <c r="C7" s="31"/>
      <c r="D7" s="30"/>
      <c r="E7" s="38">
        <f t="shared" ref="E7:E30" si="0">B7+C7+D7</f>
        <v>1321</v>
      </c>
    </row>
    <row r="8" spans="1:5" ht="18" customHeight="1">
      <c r="A8" s="67" t="s">
        <v>45</v>
      </c>
      <c r="B8" s="31">
        <v>695</v>
      </c>
      <c r="C8" s="31"/>
      <c r="D8" s="30"/>
      <c r="E8" s="38">
        <f t="shared" si="0"/>
        <v>695</v>
      </c>
    </row>
    <row r="9" spans="1:5" s="8" customFormat="1" ht="18" customHeight="1">
      <c r="A9" s="67" t="s">
        <v>46</v>
      </c>
      <c r="B9" s="31">
        <v>471</v>
      </c>
      <c r="C9" s="31"/>
      <c r="D9" s="30"/>
      <c r="E9" s="38">
        <f t="shared" si="0"/>
        <v>471</v>
      </c>
    </row>
    <row r="10" spans="1:5" s="8" customFormat="1" ht="26.25" customHeight="1">
      <c r="A10" s="67" t="s">
        <v>47</v>
      </c>
      <c r="B10" s="31">
        <v>155</v>
      </c>
      <c r="C10" s="31"/>
      <c r="D10" s="30"/>
      <c r="E10" s="38">
        <f t="shared" si="0"/>
        <v>155</v>
      </c>
    </row>
    <row r="11" spans="1:5" s="8" customFormat="1" ht="18" customHeight="1">
      <c r="A11" s="67" t="s">
        <v>48</v>
      </c>
      <c r="B11" s="31"/>
      <c r="C11" s="31"/>
      <c r="D11" s="30"/>
      <c r="E11" s="38">
        <f t="shared" si="0"/>
        <v>0</v>
      </c>
    </row>
    <row r="12" spans="1:5" s="8" customFormat="1" ht="18" customHeight="1">
      <c r="A12" s="66" t="s">
        <v>49</v>
      </c>
      <c r="B12" s="31">
        <f>SUM(B13:B19)</f>
        <v>32550</v>
      </c>
      <c r="C12" s="31">
        <f>SUM(C13:C19)</f>
        <v>0</v>
      </c>
      <c r="D12" s="31">
        <f>SUM(D13:D19)</f>
        <v>3126</v>
      </c>
      <c r="E12" s="31">
        <f>SUM(E13:E19)</f>
        <v>35676</v>
      </c>
    </row>
    <row r="13" spans="1:5" s="8" customFormat="1" ht="18" customHeight="1">
      <c r="A13" s="67" t="s">
        <v>50</v>
      </c>
      <c r="B13" s="31">
        <v>712</v>
      </c>
      <c r="C13" s="31"/>
      <c r="D13" s="30">
        <v>-712</v>
      </c>
      <c r="E13" s="38">
        <f t="shared" si="0"/>
        <v>0</v>
      </c>
    </row>
    <row r="14" spans="1:5" s="8" customFormat="1" ht="18" customHeight="1">
      <c r="A14" s="67" t="s">
        <v>51</v>
      </c>
      <c r="B14" s="31">
        <v>12755</v>
      </c>
      <c r="C14" s="31"/>
      <c r="D14" s="30">
        <v>1221</v>
      </c>
      <c r="E14" s="38">
        <f t="shared" si="0"/>
        <v>13976</v>
      </c>
    </row>
    <row r="15" spans="1:5" s="8" customFormat="1" ht="31.5" customHeight="1">
      <c r="A15" s="67" t="s">
        <v>52</v>
      </c>
      <c r="B15" s="31">
        <v>3800</v>
      </c>
      <c r="C15" s="31"/>
      <c r="D15" s="30">
        <v>100</v>
      </c>
      <c r="E15" s="38">
        <f t="shared" si="0"/>
        <v>3900</v>
      </c>
    </row>
    <row r="16" spans="1:5" s="8" customFormat="1" ht="26.25" customHeight="1">
      <c r="A16" s="67" t="s">
        <v>92</v>
      </c>
      <c r="B16" s="31">
        <v>9539</v>
      </c>
      <c r="C16" s="31"/>
      <c r="D16" s="30">
        <v>723</v>
      </c>
      <c r="E16" s="38">
        <f t="shared" si="0"/>
        <v>10262</v>
      </c>
    </row>
    <row r="17" spans="1:5" ht="30" customHeight="1">
      <c r="A17" s="67" t="s">
        <v>94</v>
      </c>
      <c r="B17" s="31">
        <v>69</v>
      </c>
      <c r="C17" s="31"/>
      <c r="D17" s="30">
        <v>-69</v>
      </c>
      <c r="E17" s="38">
        <f t="shared" si="0"/>
        <v>0</v>
      </c>
    </row>
    <row r="18" spans="1:5" ht="18" customHeight="1">
      <c r="A18" s="67" t="s">
        <v>93</v>
      </c>
      <c r="B18" s="31">
        <v>1504</v>
      </c>
      <c r="C18" s="31"/>
      <c r="D18" s="30">
        <v>127</v>
      </c>
      <c r="E18" s="38">
        <f t="shared" si="0"/>
        <v>1631</v>
      </c>
    </row>
    <row r="19" spans="1:5" ht="18" customHeight="1">
      <c r="A19" s="67" t="s">
        <v>95</v>
      </c>
      <c r="B19" s="31">
        <v>4171</v>
      </c>
      <c r="C19" s="30"/>
      <c r="D19" s="30">
        <v>1736</v>
      </c>
      <c r="E19" s="38">
        <f t="shared" si="0"/>
        <v>5907</v>
      </c>
    </row>
    <row r="20" spans="1:5" ht="18" customHeight="1">
      <c r="A20" s="67" t="s">
        <v>60</v>
      </c>
      <c r="B20" s="30">
        <v>12377</v>
      </c>
      <c r="C20" s="30"/>
      <c r="D20" s="39"/>
      <c r="E20" s="38">
        <f t="shared" si="0"/>
        <v>12377</v>
      </c>
    </row>
    <row r="21" spans="1:5" ht="18" customHeight="1">
      <c r="A21" s="66" t="s">
        <v>64</v>
      </c>
      <c r="B21" s="30"/>
      <c r="C21" s="30">
        <v>16500</v>
      </c>
      <c r="D21" s="39"/>
      <c r="E21" s="38">
        <f t="shared" si="0"/>
        <v>16500</v>
      </c>
    </row>
    <row r="22" spans="1:5" ht="18" customHeight="1">
      <c r="A22" s="66" t="s">
        <v>65</v>
      </c>
      <c r="B22" s="30">
        <v>11963</v>
      </c>
      <c r="C22" s="30"/>
      <c r="D22" s="39">
        <v>0</v>
      </c>
      <c r="E22" s="38">
        <f t="shared" si="0"/>
        <v>11963</v>
      </c>
    </row>
    <row r="23" spans="1:5" ht="18" customHeight="1">
      <c r="A23" s="68" t="s">
        <v>66</v>
      </c>
      <c r="B23" s="32">
        <v>2952</v>
      </c>
      <c r="C23" s="30"/>
      <c r="D23" s="39">
        <v>1100</v>
      </c>
      <c r="E23" s="38">
        <f t="shared" si="0"/>
        <v>4052</v>
      </c>
    </row>
    <row r="24" spans="1:5" ht="18" customHeight="1">
      <c r="A24" s="68" t="s">
        <v>67</v>
      </c>
      <c r="B24" s="32"/>
      <c r="C24" s="30"/>
      <c r="D24" s="39">
        <v>1400</v>
      </c>
      <c r="E24" s="38">
        <f t="shared" si="0"/>
        <v>1400</v>
      </c>
    </row>
    <row r="25" spans="1:5" ht="18" customHeight="1">
      <c r="A25" s="66" t="s">
        <v>53</v>
      </c>
      <c r="B25" s="37">
        <f>B5+B6+B21+B22+B23+B24</f>
        <v>95030</v>
      </c>
      <c r="C25" s="37">
        <f t="shared" ref="C25:D25" si="1">C5+C6+C21+C22+C23+C24</f>
        <v>16500</v>
      </c>
      <c r="D25" s="37">
        <f t="shared" si="1"/>
        <v>4526</v>
      </c>
      <c r="E25" s="37">
        <f>E5+E6+E21+E22+E23+E24</f>
        <v>116056</v>
      </c>
    </row>
    <row r="26" spans="1:5" ht="18" customHeight="1">
      <c r="A26" s="66" t="s">
        <v>68</v>
      </c>
      <c r="B26" s="30">
        <v>91130</v>
      </c>
      <c r="C26" s="30">
        <v>16500</v>
      </c>
      <c r="D26" s="39">
        <v>4526</v>
      </c>
      <c r="E26" s="38">
        <f t="shared" si="0"/>
        <v>112156</v>
      </c>
    </row>
    <row r="27" spans="1:5" ht="18" customHeight="1">
      <c r="A27" s="66" t="s">
        <v>131</v>
      </c>
      <c r="B27" s="30">
        <v>2900</v>
      </c>
      <c r="C27" s="30"/>
      <c r="D27" s="39"/>
      <c r="E27" s="38">
        <f t="shared" si="0"/>
        <v>2900</v>
      </c>
    </row>
    <row r="28" spans="1:5" ht="18" customHeight="1">
      <c r="A28" s="66" t="s">
        <v>69</v>
      </c>
      <c r="B28" s="30">
        <f>SUM(B29:B30)</f>
        <v>1000</v>
      </c>
      <c r="C28" s="30"/>
      <c r="D28" s="39"/>
      <c r="E28" s="38">
        <f t="shared" si="0"/>
        <v>1000</v>
      </c>
    </row>
    <row r="29" spans="1:5" ht="18" customHeight="1">
      <c r="A29" s="67" t="s">
        <v>54</v>
      </c>
      <c r="B29" s="30"/>
      <c r="C29" s="30"/>
      <c r="D29" s="39"/>
      <c r="E29" s="38">
        <f t="shared" si="0"/>
        <v>0</v>
      </c>
    </row>
    <row r="30" spans="1:5" ht="18" customHeight="1">
      <c r="A30" s="67" t="s">
        <v>55</v>
      </c>
      <c r="B30" s="30">
        <v>1000</v>
      </c>
      <c r="C30" s="30"/>
      <c r="D30" s="39">
        <v>0</v>
      </c>
      <c r="E30" s="38">
        <f t="shared" si="0"/>
        <v>1000</v>
      </c>
    </row>
    <row r="31" spans="1:5" ht="18" customHeight="1">
      <c r="A31" s="66" t="s">
        <v>56</v>
      </c>
      <c r="B31" s="37">
        <f>B26+B27+B28</f>
        <v>95030</v>
      </c>
      <c r="C31" s="37">
        <f t="shared" ref="C31:E31" si="2">C26+C27+C28</f>
        <v>16500</v>
      </c>
      <c r="D31" s="37">
        <f t="shared" si="2"/>
        <v>4526</v>
      </c>
      <c r="E31" s="37">
        <f t="shared" si="2"/>
        <v>116056</v>
      </c>
    </row>
    <row r="32" spans="1:5" ht="18" customHeight="1">
      <c r="A32" s="66" t="s">
        <v>57</v>
      </c>
      <c r="B32" s="30">
        <f>B25-B31</f>
        <v>0</v>
      </c>
      <c r="C32" s="30">
        <f>C25-C31</f>
        <v>0</v>
      </c>
      <c r="D32" s="30">
        <f>D25-D31</f>
        <v>0</v>
      </c>
      <c r="E32" s="30">
        <f>E25-E31</f>
        <v>0</v>
      </c>
    </row>
    <row r="33" spans="1:5" ht="12.75" customHeight="1">
      <c r="A33" s="67" t="s">
        <v>58</v>
      </c>
      <c r="B33" s="30">
        <f>B32-B34</f>
        <v>0</v>
      </c>
      <c r="C33" s="30"/>
      <c r="D33" s="39"/>
      <c r="E33" s="38">
        <f>B33+C33+D33</f>
        <v>0</v>
      </c>
    </row>
    <row r="34" spans="1:5" ht="18" customHeight="1">
      <c r="A34" s="66" t="s">
        <v>59</v>
      </c>
      <c r="B34" s="30">
        <v>0</v>
      </c>
      <c r="C34" s="38"/>
      <c r="D34" s="38"/>
      <c r="E34" s="38">
        <f>B34+C34+D34</f>
        <v>0</v>
      </c>
    </row>
  </sheetData>
  <mergeCells count="4">
    <mergeCell ref="B3:B4"/>
    <mergeCell ref="C3:E3"/>
    <mergeCell ref="A3:A4"/>
    <mergeCell ref="A1:D1"/>
  </mergeCells>
  <phoneticPr fontId="1" type="noConversion"/>
  <printOptions horizontalCentered="1"/>
  <pageMargins left="0.35433070866141736" right="0.27559055118110237" top="0.61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1"/>
  <sheetViews>
    <sheetView workbookViewId="0">
      <selection activeCell="H17" sqref="H17"/>
    </sheetView>
  </sheetViews>
  <sheetFormatPr defaultRowHeight="14.25"/>
  <cols>
    <col min="1" max="1" width="21.75" style="1" customWidth="1"/>
    <col min="2" max="3" width="13.25" style="1" customWidth="1"/>
    <col min="4" max="4" width="16.25" style="64" customWidth="1"/>
    <col min="5" max="5" width="19" style="1" customWidth="1"/>
    <col min="6" max="6" width="14.125" style="58" customWidth="1"/>
    <col min="7" max="257" width="9" style="1"/>
    <col min="258" max="258" width="24.25" style="1" customWidth="1"/>
    <col min="259" max="259" width="14.125" style="1" customWidth="1"/>
    <col min="260" max="260" width="14.5" style="1" customWidth="1"/>
    <col min="261" max="261" width="14.75" style="1" customWidth="1"/>
    <col min="262" max="262" width="17.125" style="1" customWidth="1"/>
    <col min="263" max="513" width="9" style="1"/>
    <col min="514" max="514" width="24.25" style="1" customWidth="1"/>
    <col min="515" max="515" width="14.125" style="1" customWidth="1"/>
    <col min="516" max="516" width="14.5" style="1" customWidth="1"/>
    <col min="517" max="517" width="14.75" style="1" customWidth="1"/>
    <col min="518" max="518" width="17.125" style="1" customWidth="1"/>
    <col min="519" max="769" width="9" style="1"/>
    <col min="770" max="770" width="24.25" style="1" customWidth="1"/>
    <col min="771" max="771" width="14.125" style="1" customWidth="1"/>
    <col min="772" max="772" width="14.5" style="1" customWidth="1"/>
    <col min="773" max="773" width="14.75" style="1" customWidth="1"/>
    <col min="774" max="774" width="17.125" style="1" customWidth="1"/>
    <col min="775" max="1025" width="9" style="1"/>
    <col min="1026" max="1026" width="24.25" style="1" customWidth="1"/>
    <col min="1027" max="1027" width="14.125" style="1" customWidth="1"/>
    <col min="1028" max="1028" width="14.5" style="1" customWidth="1"/>
    <col min="1029" max="1029" width="14.75" style="1" customWidth="1"/>
    <col min="1030" max="1030" width="17.125" style="1" customWidth="1"/>
    <col min="1031" max="1281" width="9" style="1"/>
    <col min="1282" max="1282" width="24.25" style="1" customWidth="1"/>
    <col min="1283" max="1283" width="14.125" style="1" customWidth="1"/>
    <col min="1284" max="1284" width="14.5" style="1" customWidth="1"/>
    <col min="1285" max="1285" width="14.75" style="1" customWidth="1"/>
    <col min="1286" max="1286" width="17.125" style="1" customWidth="1"/>
    <col min="1287" max="1537" width="9" style="1"/>
    <col min="1538" max="1538" width="24.25" style="1" customWidth="1"/>
    <col min="1539" max="1539" width="14.125" style="1" customWidth="1"/>
    <col min="1540" max="1540" width="14.5" style="1" customWidth="1"/>
    <col min="1541" max="1541" width="14.75" style="1" customWidth="1"/>
    <col min="1542" max="1542" width="17.125" style="1" customWidth="1"/>
    <col min="1543" max="1793" width="9" style="1"/>
    <col min="1794" max="1794" width="24.25" style="1" customWidth="1"/>
    <col min="1795" max="1795" width="14.125" style="1" customWidth="1"/>
    <col min="1796" max="1796" width="14.5" style="1" customWidth="1"/>
    <col min="1797" max="1797" width="14.75" style="1" customWidth="1"/>
    <col min="1798" max="1798" width="17.125" style="1" customWidth="1"/>
    <col min="1799" max="2049" width="9" style="1"/>
    <col min="2050" max="2050" width="24.25" style="1" customWidth="1"/>
    <col min="2051" max="2051" width="14.125" style="1" customWidth="1"/>
    <col min="2052" max="2052" width="14.5" style="1" customWidth="1"/>
    <col min="2053" max="2053" width="14.75" style="1" customWidth="1"/>
    <col min="2054" max="2054" width="17.125" style="1" customWidth="1"/>
    <col min="2055" max="2305" width="9" style="1"/>
    <col min="2306" max="2306" width="24.25" style="1" customWidth="1"/>
    <col min="2307" max="2307" width="14.125" style="1" customWidth="1"/>
    <col min="2308" max="2308" width="14.5" style="1" customWidth="1"/>
    <col min="2309" max="2309" width="14.75" style="1" customWidth="1"/>
    <col min="2310" max="2310" width="17.125" style="1" customWidth="1"/>
    <col min="2311" max="2561" width="9" style="1"/>
    <col min="2562" max="2562" width="24.25" style="1" customWidth="1"/>
    <col min="2563" max="2563" width="14.125" style="1" customWidth="1"/>
    <col min="2564" max="2564" width="14.5" style="1" customWidth="1"/>
    <col min="2565" max="2565" width="14.75" style="1" customWidth="1"/>
    <col min="2566" max="2566" width="17.125" style="1" customWidth="1"/>
    <col min="2567" max="2817" width="9" style="1"/>
    <col min="2818" max="2818" width="24.25" style="1" customWidth="1"/>
    <col min="2819" max="2819" width="14.125" style="1" customWidth="1"/>
    <col min="2820" max="2820" width="14.5" style="1" customWidth="1"/>
    <col min="2821" max="2821" width="14.75" style="1" customWidth="1"/>
    <col min="2822" max="2822" width="17.125" style="1" customWidth="1"/>
    <col min="2823" max="3073" width="9" style="1"/>
    <col min="3074" max="3074" width="24.25" style="1" customWidth="1"/>
    <col min="3075" max="3075" width="14.125" style="1" customWidth="1"/>
    <col min="3076" max="3076" width="14.5" style="1" customWidth="1"/>
    <col min="3077" max="3077" width="14.75" style="1" customWidth="1"/>
    <col min="3078" max="3078" width="17.125" style="1" customWidth="1"/>
    <col min="3079" max="3329" width="9" style="1"/>
    <col min="3330" max="3330" width="24.25" style="1" customWidth="1"/>
    <col min="3331" max="3331" width="14.125" style="1" customWidth="1"/>
    <col min="3332" max="3332" width="14.5" style="1" customWidth="1"/>
    <col min="3333" max="3333" width="14.75" style="1" customWidth="1"/>
    <col min="3334" max="3334" width="17.125" style="1" customWidth="1"/>
    <col min="3335" max="3585" width="9" style="1"/>
    <col min="3586" max="3586" width="24.25" style="1" customWidth="1"/>
    <col min="3587" max="3587" width="14.125" style="1" customWidth="1"/>
    <col min="3588" max="3588" width="14.5" style="1" customWidth="1"/>
    <col min="3589" max="3589" width="14.75" style="1" customWidth="1"/>
    <col min="3590" max="3590" width="17.125" style="1" customWidth="1"/>
    <col min="3591" max="3841" width="9" style="1"/>
    <col min="3842" max="3842" width="24.25" style="1" customWidth="1"/>
    <col min="3843" max="3843" width="14.125" style="1" customWidth="1"/>
    <col min="3844" max="3844" width="14.5" style="1" customWidth="1"/>
    <col min="3845" max="3845" width="14.75" style="1" customWidth="1"/>
    <col min="3846" max="3846" width="17.125" style="1" customWidth="1"/>
    <col min="3847" max="4097" width="9" style="1"/>
    <col min="4098" max="4098" width="24.25" style="1" customWidth="1"/>
    <col min="4099" max="4099" width="14.125" style="1" customWidth="1"/>
    <col min="4100" max="4100" width="14.5" style="1" customWidth="1"/>
    <col min="4101" max="4101" width="14.75" style="1" customWidth="1"/>
    <col min="4102" max="4102" width="17.125" style="1" customWidth="1"/>
    <col min="4103" max="4353" width="9" style="1"/>
    <col min="4354" max="4354" width="24.25" style="1" customWidth="1"/>
    <col min="4355" max="4355" width="14.125" style="1" customWidth="1"/>
    <col min="4356" max="4356" width="14.5" style="1" customWidth="1"/>
    <col min="4357" max="4357" width="14.75" style="1" customWidth="1"/>
    <col min="4358" max="4358" width="17.125" style="1" customWidth="1"/>
    <col min="4359" max="4609" width="9" style="1"/>
    <col min="4610" max="4610" width="24.25" style="1" customWidth="1"/>
    <col min="4611" max="4611" width="14.125" style="1" customWidth="1"/>
    <col min="4612" max="4612" width="14.5" style="1" customWidth="1"/>
    <col min="4613" max="4613" width="14.75" style="1" customWidth="1"/>
    <col min="4614" max="4614" width="17.125" style="1" customWidth="1"/>
    <col min="4615" max="4865" width="9" style="1"/>
    <col min="4866" max="4866" width="24.25" style="1" customWidth="1"/>
    <col min="4867" max="4867" width="14.125" style="1" customWidth="1"/>
    <col min="4868" max="4868" width="14.5" style="1" customWidth="1"/>
    <col min="4869" max="4869" width="14.75" style="1" customWidth="1"/>
    <col min="4870" max="4870" width="17.125" style="1" customWidth="1"/>
    <col min="4871" max="5121" width="9" style="1"/>
    <col min="5122" max="5122" width="24.25" style="1" customWidth="1"/>
    <col min="5123" max="5123" width="14.125" style="1" customWidth="1"/>
    <col min="5124" max="5124" width="14.5" style="1" customWidth="1"/>
    <col min="5125" max="5125" width="14.75" style="1" customWidth="1"/>
    <col min="5126" max="5126" width="17.125" style="1" customWidth="1"/>
    <col min="5127" max="5377" width="9" style="1"/>
    <col min="5378" max="5378" width="24.25" style="1" customWidth="1"/>
    <col min="5379" max="5379" width="14.125" style="1" customWidth="1"/>
    <col min="5380" max="5380" width="14.5" style="1" customWidth="1"/>
    <col min="5381" max="5381" width="14.75" style="1" customWidth="1"/>
    <col min="5382" max="5382" width="17.125" style="1" customWidth="1"/>
    <col min="5383" max="5633" width="9" style="1"/>
    <col min="5634" max="5634" width="24.25" style="1" customWidth="1"/>
    <col min="5635" max="5635" width="14.125" style="1" customWidth="1"/>
    <col min="5636" max="5636" width="14.5" style="1" customWidth="1"/>
    <col min="5637" max="5637" width="14.75" style="1" customWidth="1"/>
    <col min="5638" max="5638" width="17.125" style="1" customWidth="1"/>
    <col min="5639" max="5889" width="9" style="1"/>
    <col min="5890" max="5890" width="24.25" style="1" customWidth="1"/>
    <col min="5891" max="5891" width="14.125" style="1" customWidth="1"/>
    <col min="5892" max="5892" width="14.5" style="1" customWidth="1"/>
    <col min="5893" max="5893" width="14.75" style="1" customWidth="1"/>
    <col min="5894" max="5894" width="17.125" style="1" customWidth="1"/>
    <col min="5895" max="6145" width="9" style="1"/>
    <col min="6146" max="6146" width="24.25" style="1" customWidth="1"/>
    <col min="6147" max="6147" width="14.125" style="1" customWidth="1"/>
    <col min="6148" max="6148" width="14.5" style="1" customWidth="1"/>
    <col min="6149" max="6149" width="14.75" style="1" customWidth="1"/>
    <col min="6150" max="6150" width="17.125" style="1" customWidth="1"/>
    <col min="6151" max="6401" width="9" style="1"/>
    <col min="6402" max="6402" width="24.25" style="1" customWidth="1"/>
    <col min="6403" max="6403" width="14.125" style="1" customWidth="1"/>
    <col min="6404" max="6404" width="14.5" style="1" customWidth="1"/>
    <col min="6405" max="6405" width="14.75" style="1" customWidth="1"/>
    <col min="6406" max="6406" width="17.125" style="1" customWidth="1"/>
    <col min="6407" max="6657" width="9" style="1"/>
    <col min="6658" max="6658" width="24.25" style="1" customWidth="1"/>
    <col min="6659" max="6659" width="14.125" style="1" customWidth="1"/>
    <col min="6660" max="6660" width="14.5" style="1" customWidth="1"/>
    <col min="6661" max="6661" width="14.75" style="1" customWidth="1"/>
    <col min="6662" max="6662" width="17.125" style="1" customWidth="1"/>
    <col min="6663" max="6913" width="9" style="1"/>
    <col min="6914" max="6914" width="24.25" style="1" customWidth="1"/>
    <col min="6915" max="6915" width="14.125" style="1" customWidth="1"/>
    <col min="6916" max="6916" width="14.5" style="1" customWidth="1"/>
    <col min="6917" max="6917" width="14.75" style="1" customWidth="1"/>
    <col min="6918" max="6918" width="17.125" style="1" customWidth="1"/>
    <col min="6919" max="7169" width="9" style="1"/>
    <col min="7170" max="7170" width="24.25" style="1" customWidth="1"/>
    <col min="7171" max="7171" width="14.125" style="1" customWidth="1"/>
    <col min="7172" max="7172" width="14.5" style="1" customWidth="1"/>
    <col min="7173" max="7173" width="14.75" style="1" customWidth="1"/>
    <col min="7174" max="7174" width="17.125" style="1" customWidth="1"/>
    <col min="7175" max="7425" width="9" style="1"/>
    <col min="7426" max="7426" width="24.25" style="1" customWidth="1"/>
    <col min="7427" max="7427" width="14.125" style="1" customWidth="1"/>
    <col min="7428" max="7428" width="14.5" style="1" customWidth="1"/>
    <col min="7429" max="7429" width="14.75" style="1" customWidth="1"/>
    <col min="7430" max="7430" width="17.125" style="1" customWidth="1"/>
    <col min="7431" max="7681" width="9" style="1"/>
    <col min="7682" max="7682" width="24.25" style="1" customWidth="1"/>
    <col min="7683" max="7683" width="14.125" style="1" customWidth="1"/>
    <col min="7684" max="7684" width="14.5" style="1" customWidth="1"/>
    <col min="7685" max="7685" width="14.75" style="1" customWidth="1"/>
    <col min="7686" max="7686" width="17.125" style="1" customWidth="1"/>
    <col min="7687" max="7937" width="9" style="1"/>
    <col min="7938" max="7938" width="24.25" style="1" customWidth="1"/>
    <col min="7939" max="7939" width="14.125" style="1" customWidth="1"/>
    <col min="7940" max="7940" width="14.5" style="1" customWidth="1"/>
    <col min="7941" max="7941" width="14.75" style="1" customWidth="1"/>
    <col min="7942" max="7942" width="17.125" style="1" customWidth="1"/>
    <col min="7943" max="8193" width="9" style="1"/>
    <col min="8194" max="8194" width="24.25" style="1" customWidth="1"/>
    <col min="8195" max="8195" width="14.125" style="1" customWidth="1"/>
    <col min="8196" max="8196" width="14.5" style="1" customWidth="1"/>
    <col min="8197" max="8197" width="14.75" style="1" customWidth="1"/>
    <col min="8198" max="8198" width="17.125" style="1" customWidth="1"/>
    <col min="8199" max="8449" width="9" style="1"/>
    <col min="8450" max="8450" width="24.25" style="1" customWidth="1"/>
    <col min="8451" max="8451" width="14.125" style="1" customWidth="1"/>
    <col min="8452" max="8452" width="14.5" style="1" customWidth="1"/>
    <col min="8453" max="8453" width="14.75" style="1" customWidth="1"/>
    <col min="8454" max="8454" width="17.125" style="1" customWidth="1"/>
    <col min="8455" max="8705" width="9" style="1"/>
    <col min="8706" max="8706" width="24.25" style="1" customWidth="1"/>
    <col min="8707" max="8707" width="14.125" style="1" customWidth="1"/>
    <col min="8708" max="8708" width="14.5" style="1" customWidth="1"/>
    <col min="8709" max="8709" width="14.75" style="1" customWidth="1"/>
    <col min="8710" max="8710" width="17.125" style="1" customWidth="1"/>
    <col min="8711" max="8961" width="9" style="1"/>
    <col min="8962" max="8962" width="24.25" style="1" customWidth="1"/>
    <col min="8963" max="8963" width="14.125" style="1" customWidth="1"/>
    <col min="8964" max="8964" width="14.5" style="1" customWidth="1"/>
    <col min="8965" max="8965" width="14.75" style="1" customWidth="1"/>
    <col min="8966" max="8966" width="17.125" style="1" customWidth="1"/>
    <col min="8967" max="9217" width="9" style="1"/>
    <col min="9218" max="9218" width="24.25" style="1" customWidth="1"/>
    <col min="9219" max="9219" width="14.125" style="1" customWidth="1"/>
    <col min="9220" max="9220" width="14.5" style="1" customWidth="1"/>
    <col min="9221" max="9221" width="14.75" style="1" customWidth="1"/>
    <col min="9222" max="9222" width="17.125" style="1" customWidth="1"/>
    <col min="9223" max="9473" width="9" style="1"/>
    <col min="9474" max="9474" width="24.25" style="1" customWidth="1"/>
    <col min="9475" max="9475" width="14.125" style="1" customWidth="1"/>
    <col min="9476" max="9476" width="14.5" style="1" customWidth="1"/>
    <col min="9477" max="9477" width="14.75" style="1" customWidth="1"/>
    <col min="9478" max="9478" width="17.125" style="1" customWidth="1"/>
    <col min="9479" max="9729" width="9" style="1"/>
    <col min="9730" max="9730" width="24.25" style="1" customWidth="1"/>
    <col min="9731" max="9731" width="14.125" style="1" customWidth="1"/>
    <col min="9732" max="9732" width="14.5" style="1" customWidth="1"/>
    <col min="9733" max="9733" width="14.75" style="1" customWidth="1"/>
    <col min="9734" max="9734" width="17.125" style="1" customWidth="1"/>
    <col min="9735" max="9985" width="9" style="1"/>
    <col min="9986" max="9986" width="24.25" style="1" customWidth="1"/>
    <col min="9987" max="9987" width="14.125" style="1" customWidth="1"/>
    <col min="9988" max="9988" width="14.5" style="1" customWidth="1"/>
    <col min="9989" max="9989" width="14.75" style="1" customWidth="1"/>
    <col min="9990" max="9990" width="17.125" style="1" customWidth="1"/>
    <col min="9991" max="10241" width="9" style="1"/>
    <col min="10242" max="10242" width="24.25" style="1" customWidth="1"/>
    <col min="10243" max="10243" width="14.125" style="1" customWidth="1"/>
    <col min="10244" max="10244" width="14.5" style="1" customWidth="1"/>
    <col min="10245" max="10245" width="14.75" style="1" customWidth="1"/>
    <col min="10246" max="10246" width="17.125" style="1" customWidth="1"/>
    <col min="10247" max="10497" width="9" style="1"/>
    <col min="10498" max="10498" width="24.25" style="1" customWidth="1"/>
    <col min="10499" max="10499" width="14.125" style="1" customWidth="1"/>
    <col min="10500" max="10500" width="14.5" style="1" customWidth="1"/>
    <col min="10501" max="10501" width="14.75" style="1" customWidth="1"/>
    <col min="10502" max="10502" width="17.125" style="1" customWidth="1"/>
    <col min="10503" max="10753" width="9" style="1"/>
    <col min="10754" max="10754" width="24.25" style="1" customWidth="1"/>
    <col min="10755" max="10755" width="14.125" style="1" customWidth="1"/>
    <col min="10756" max="10756" width="14.5" style="1" customWidth="1"/>
    <col min="10757" max="10757" width="14.75" style="1" customWidth="1"/>
    <col min="10758" max="10758" width="17.125" style="1" customWidth="1"/>
    <col min="10759" max="11009" width="9" style="1"/>
    <col min="11010" max="11010" width="24.25" style="1" customWidth="1"/>
    <col min="11011" max="11011" width="14.125" style="1" customWidth="1"/>
    <col min="11012" max="11012" width="14.5" style="1" customWidth="1"/>
    <col min="11013" max="11013" width="14.75" style="1" customWidth="1"/>
    <col min="11014" max="11014" width="17.125" style="1" customWidth="1"/>
    <col min="11015" max="11265" width="9" style="1"/>
    <col min="11266" max="11266" width="24.25" style="1" customWidth="1"/>
    <col min="11267" max="11267" width="14.125" style="1" customWidth="1"/>
    <col min="11268" max="11268" width="14.5" style="1" customWidth="1"/>
    <col min="11269" max="11269" width="14.75" style="1" customWidth="1"/>
    <col min="11270" max="11270" width="17.125" style="1" customWidth="1"/>
    <col min="11271" max="11521" width="9" style="1"/>
    <col min="11522" max="11522" width="24.25" style="1" customWidth="1"/>
    <col min="11523" max="11523" width="14.125" style="1" customWidth="1"/>
    <col min="11524" max="11524" width="14.5" style="1" customWidth="1"/>
    <col min="11525" max="11525" width="14.75" style="1" customWidth="1"/>
    <col min="11526" max="11526" width="17.125" style="1" customWidth="1"/>
    <col min="11527" max="11777" width="9" style="1"/>
    <col min="11778" max="11778" width="24.25" style="1" customWidth="1"/>
    <col min="11779" max="11779" width="14.125" style="1" customWidth="1"/>
    <col min="11780" max="11780" width="14.5" style="1" customWidth="1"/>
    <col min="11781" max="11781" width="14.75" style="1" customWidth="1"/>
    <col min="11782" max="11782" width="17.125" style="1" customWidth="1"/>
    <col min="11783" max="12033" width="9" style="1"/>
    <col min="12034" max="12034" width="24.25" style="1" customWidth="1"/>
    <col min="12035" max="12035" width="14.125" style="1" customWidth="1"/>
    <col min="12036" max="12036" width="14.5" style="1" customWidth="1"/>
    <col min="12037" max="12037" width="14.75" style="1" customWidth="1"/>
    <col min="12038" max="12038" width="17.125" style="1" customWidth="1"/>
    <col min="12039" max="12289" width="9" style="1"/>
    <col min="12290" max="12290" width="24.25" style="1" customWidth="1"/>
    <col min="12291" max="12291" width="14.125" style="1" customWidth="1"/>
    <col min="12292" max="12292" width="14.5" style="1" customWidth="1"/>
    <col min="12293" max="12293" width="14.75" style="1" customWidth="1"/>
    <col min="12294" max="12294" width="17.125" style="1" customWidth="1"/>
    <col min="12295" max="12545" width="9" style="1"/>
    <col min="12546" max="12546" width="24.25" style="1" customWidth="1"/>
    <col min="12547" max="12547" width="14.125" style="1" customWidth="1"/>
    <col min="12548" max="12548" width="14.5" style="1" customWidth="1"/>
    <col min="12549" max="12549" width="14.75" style="1" customWidth="1"/>
    <col min="12550" max="12550" width="17.125" style="1" customWidth="1"/>
    <col min="12551" max="12801" width="9" style="1"/>
    <col min="12802" max="12802" width="24.25" style="1" customWidth="1"/>
    <col min="12803" max="12803" width="14.125" style="1" customWidth="1"/>
    <col min="12804" max="12804" width="14.5" style="1" customWidth="1"/>
    <col min="12805" max="12805" width="14.75" style="1" customWidth="1"/>
    <col min="12806" max="12806" width="17.125" style="1" customWidth="1"/>
    <col min="12807" max="13057" width="9" style="1"/>
    <col min="13058" max="13058" width="24.25" style="1" customWidth="1"/>
    <col min="13059" max="13059" width="14.125" style="1" customWidth="1"/>
    <col min="13060" max="13060" width="14.5" style="1" customWidth="1"/>
    <col min="13061" max="13061" width="14.75" style="1" customWidth="1"/>
    <col min="13062" max="13062" width="17.125" style="1" customWidth="1"/>
    <col min="13063" max="13313" width="9" style="1"/>
    <col min="13314" max="13314" width="24.25" style="1" customWidth="1"/>
    <col min="13315" max="13315" width="14.125" style="1" customWidth="1"/>
    <col min="13316" max="13316" width="14.5" style="1" customWidth="1"/>
    <col min="13317" max="13317" width="14.75" style="1" customWidth="1"/>
    <col min="13318" max="13318" width="17.125" style="1" customWidth="1"/>
    <col min="13319" max="13569" width="9" style="1"/>
    <col min="13570" max="13570" width="24.25" style="1" customWidth="1"/>
    <col min="13571" max="13571" width="14.125" style="1" customWidth="1"/>
    <col min="13572" max="13572" width="14.5" style="1" customWidth="1"/>
    <col min="13573" max="13573" width="14.75" style="1" customWidth="1"/>
    <col min="13574" max="13574" width="17.125" style="1" customWidth="1"/>
    <col min="13575" max="13825" width="9" style="1"/>
    <col min="13826" max="13826" width="24.25" style="1" customWidth="1"/>
    <col min="13827" max="13827" width="14.125" style="1" customWidth="1"/>
    <col min="13828" max="13828" width="14.5" style="1" customWidth="1"/>
    <col min="13829" max="13829" width="14.75" style="1" customWidth="1"/>
    <col min="13830" max="13830" width="17.125" style="1" customWidth="1"/>
    <col min="13831" max="14081" width="9" style="1"/>
    <col min="14082" max="14082" width="24.25" style="1" customWidth="1"/>
    <col min="14083" max="14083" width="14.125" style="1" customWidth="1"/>
    <col min="14084" max="14084" width="14.5" style="1" customWidth="1"/>
    <col min="14085" max="14085" width="14.75" style="1" customWidth="1"/>
    <col min="14086" max="14086" width="17.125" style="1" customWidth="1"/>
    <col min="14087" max="14337" width="9" style="1"/>
    <col min="14338" max="14338" width="24.25" style="1" customWidth="1"/>
    <col min="14339" max="14339" width="14.125" style="1" customWidth="1"/>
    <col min="14340" max="14340" width="14.5" style="1" customWidth="1"/>
    <col min="14341" max="14341" width="14.75" style="1" customWidth="1"/>
    <col min="14342" max="14342" width="17.125" style="1" customWidth="1"/>
    <col min="14343" max="14593" width="9" style="1"/>
    <col min="14594" max="14594" width="24.25" style="1" customWidth="1"/>
    <col min="14595" max="14595" width="14.125" style="1" customWidth="1"/>
    <col min="14596" max="14596" width="14.5" style="1" customWidth="1"/>
    <col min="14597" max="14597" width="14.75" style="1" customWidth="1"/>
    <col min="14598" max="14598" width="17.125" style="1" customWidth="1"/>
    <col min="14599" max="14849" width="9" style="1"/>
    <col min="14850" max="14850" width="24.25" style="1" customWidth="1"/>
    <col min="14851" max="14851" width="14.125" style="1" customWidth="1"/>
    <col min="14852" max="14852" width="14.5" style="1" customWidth="1"/>
    <col min="14853" max="14853" width="14.75" style="1" customWidth="1"/>
    <col min="14854" max="14854" width="17.125" style="1" customWidth="1"/>
    <col min="14855" max="15105" width="9" style="1"/>
    <col min="15106" max="15106" width="24.25" style="1" customWidth="1"/>
    <col min="15107" max="15107" width="14.125" style="1" customWidth="1"/>
    <col min="15108" max="15108" width="14.5" style="1" customWidth="1"/>
    <col min="15109" max="15109" width="14.75" style="1" customWidth="1"/>
    <col min="15110" max="15110" width="17.125" style="1" customWidth="1"/>
    <col min="15111" max="15361" width="9" style="1"/>
    <col min="15362" max="15362" width="24.25" style="1" customWidth="1"/>
    <col min="15363" max="15363" width="14.125" style="1" customWidth="1"/>
    <col min="15364" max="15364" width="14.5" style="1" customWidth="1"/>
    <col min="15365" max="15365" width="14.75" style="1" customWidth="1"/>
    <col min="15366" max="15366" width="17.125" style="1" customWidth="1"/>
    <col min="15367" max="15617" width="9" style="1"/>
    <col min="15618" max="15618" width="24.25" style="1" customWidth="1"/>
    <col min="15619" max="15619" width="14.125" style="1" customWidth="1"/>
    <col min="15620" max="15620" width="14.5" style="1" customWidth="1"/>
    <col min="15621" max="15621" width="14.75" style="1" customWidth="1"/>
    <col min="15622" max="15622" width="17.125" style="1" customWidth="1"/>
    <col min="15623" max="15873" width="9" style="1"/>
    <col min="15874" max="15874" width="24.25" style="1" customWidth="1"/>
    <col min="15875" max="15875" width="14.125" style="1" customWidth="1"/>
    <col min="15876" max="15876" width="14.5" style="1" customWidth="1"/>
    <col min="15877" max="15877" width="14.75" style="1" customWidth="1"/>
    <col min="15878" max="15878" width="17.125" style="1" customWidth="1"/>
    <col min="15879" max="16129" width="9" style="1"/>
    <col min="16130" max="16130" width="24.25" style="1" customWidth="1"/>
    <col min="16131" max="16131" width="14.125" style="1" customWidth="1"/>
    <col min="16132" max="16132" width="14.5" style="1" customWidth="1"/>
    <col min="16133" max="16133" width="14.75" style="1" customWidth="1"/>
    <col min="16134" max="16134" width="17.125" style="1" customWidth="1"/>
    <col min="16135" max="16384" width="9" style="1"/>
  </cols>
  <sheetData>
    <row r="1" spans="1:253" ht="51.75" customHeight="1">
      <c r="A1" s="107" t="s">
        <v>79</v>
      </c>
      <c r="B1" s="107"/>
      <c r="C1" s="107"/>
      <c r="D1" s="107"/>
      <c r="E1" s="107"/>
      <c r="F1" s="107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</row>
    <row r="2" spans="1:253" ht="24" customHeight="1">
      <c r="A2" s="13" t="s">
        <v>27</v>
      </c>
      <c r="B2" s="14"/>
      <c r="C2" s="14"/>
      <c r="D2" s="59"/>
      <c r="E2" s="15"/>
      <c r="F2" s="56" t="s">
        <v>28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</row>
    <row r="3" spans="1:253" ht="35.25" customHeight="1">
      <c r="A3" s="108" t="s">
        <v>30</v>
      </c>
      <c r="B3" s="109" t="s">
        <v>31</v>
      </c>
      <c r="C3" s="110" t="s">
        <v>29</v>
      </c>
      <c r="D3" s="111"/>
      <c r="E3" s="111"/>
      <c r="F3" s="112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spans="1:253" ht="35.25" customHeight="1">
      <c r="A4" s="108"/>
      <c r="B4" s="109"/>
      <c r="C4" s="22" t="s">
        <v>35</v>
      </c>
      <c r="D4" s="60" t="s">
        <v>37</v>
      </c>
      <c r="E4" s="12" t="s">
        <v>32</v>
      </c>
      <c r="F4" s="57" t="s">
        <v>34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</row>
    <row r="5" spans="1:253" ht="35.25" customHeight="1">
      <c r="A5" s="46" t="s">
        <v>72</v>
      </c>
      <c r="B5" s="29">
        <f>B6+B7</f>
        <v>25200</v>
      </c>
      <c r="C5" s="29">
        <f>C6+C7</f>
        <v>0</v>
      </c>
      <c r="D5" s="61">
        <f>D6+D7</f>
        <v>0</v>
      </c>
      <c r="E5" s="29"/>
      <c r="F5" s="57">
        <f>E5/B5-1</f>
        <v>-1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</row>
    <row r="6" spans="1:253" s="42" customFormat="1" ht="28.5" customHeight="1">
      <c r="A6" s="43" t="s">
        <v>73</v>
      </c>
      <c r="B6" s="41">
        <v>25000</v>
      </c>
      <c r="C6" s="41"/>
      <c r="D6" s="62"/>
      <c r="E6" s="55"/>
      <c r="F6" s="57">
        <f>E6/B6-1</f>
        <v>-1</v>
      </c>
    </row>
    <row r="7" spans="1:253" s="42" customFormat="1" ht="28.5" customHeight="1">
      <c r="A7" s="40" t="s">
        <v>74</v>
      </c>
      <c r="B7" s="41">
        <v>200</v>
      </c>
      <c r="C7" s="41"/>
      <c r="D7" s="62"/>
      <c r="E7" s="55"/>
      <c r="F7" s="57">
        <f>E7/B7-1</f>
        <v>-1</v>
      </c>
    </row>
    <row r="8" spans="1:253" s="42" customFormat="1" ht="27" customHeight="1">
      <c r="A8" s="45" t="s">
        <v>76</v>
      </c>
      <c r="B8" s="41"/>
      <c r="C8" s="41"/>
      <c r="D8" s="62"/>
      <c r="E8" s="29"/>
      <c r="F8" s="57"/>
    </row>
    <row r="9" spans="1:253" s="42" customFormat="1" ht="27" customHeight="1">
      <c r="A9" s="47" t="s">
        <v>75</v>
      </c>
      <c r="B9" s="41"/>
      <c r="C9" s="41"/>
      <c r="D9" s="62"/>
      <c r="E9" s="29"/>
      <c r="F9" s="57"/>
    </row>
    <row r="10" spans="1:253" s="42" customFormat="1" ht="28.5" customHeight="1">
      <c r="A10" s="47" t="s">
        <v>77</v>
      </c>
      <c r="B10" s="41"/>
      <c r="C10" s="54">
        <v>41600</v>
      </c>
      <c r="D10" s="62"/>
      <c r="E10" s="29"/>
      <c r="F10" s="57"/>
    </row>
    <row r="11" spans="1:253" s="42" customFormat="1" ht="19.5" customHeight="1">
      <c r="A11" s="47" t="s">
        <v>78</v>
      </c>
      <c r="B11" s="41"/>
      <c r="C11" s="41"/>
      <c r="D11" s="62"/>
      <c r="E11" s="29">
        <f>B11+C11+D11</f>
        <v>0</v>
      </c>
      <c r="F11" s="57"/>
    </row>
    <row r="12" spans="1:253" s="42" customFormat="1" ht="19.5" customHeight="1">
      <c r="A12" s="53" t="s">
        <v>70</v>
      </c>
      <c r="B12" s="54">
        <f>B5+B8+B9+B10+B11</f>
        <v>25200</v>
      </c>
      <c r="C12" s="54">
        <f>C5+C8+C9+C10+C11</f>
        <v>41600</v>
      </c>
      <c r="D12" s="63">
        <f>D5+D8+D9+D10+D11</f>
        <v>0</v>
      </c>
      <c r="E12" s="54">
        <f>E5+E8+E9+E10+E11</f>
        <v>0</v>
      </c>
      <c r="F12" s="57">
        <f>E12/B12-1</f>
        <v>-1</v>
      </c>
    </row>
    <row r="13" spans="1:253" ht="19.5" customHeight="1">
      <c r="A13" s="46" t="s">
        <v>80</v>
      </c>
      <c r="B13" s="29">
        <f>SUM(B14:B17)</f>
        <v>25200</v>
      </c>
      <c r="C13" s="29">
        <f>SUM(C14:C17)</f>
        <v>41600</v>
      </c>
      <c r="D13" s="61">
        <f>SUM(D14:D17)</f>
        <v>-49</v>
      </c>
      <c r="E13" s="29">
        <f>SUM(E14:E17)</f>
        <v>0</v>
      </c>
      <c r="F13" s="57">
        <f>E13/B13-1</f>
        <v>-1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</row>
    <row r="14" spans="1:253" s="42" customFormat="1" ht="19.5" customHeight="1">
      <c r="A14" s="44" t="s">
        <v>81</v>
      </c>
      <c r="B14" s="41">
        <v>24890</v>
      </c>
      <c r="C14" s="41">
        <v>30000</v>
      </c>
      <c r="D14" s="62"/>
      <c r="E14" s="41"/>
      <c r="F14" s="57">
        <f>E14/B14-1</f>
        <v>-1</v>
      </c>
    </row>
    <row r="15" spans="1:253" s="42" customFormat="1" ht="19.5" customHeight="1">
      <c r="A15" s="44" t="s">
        <v>82</v>
      </c>
      <c r="B15" s="41">
        <v>0</v>
      </c>
      <c r="C15" s="41">
        <v>11600</v>
      </c>
      <c r="D15" s="62"/>
      <c r="E15" s="41"/>
      <c r="F15" s="57"/>
    </row>
    <row r="16" spans="1:253" s="42" customFormat="1" ht="19.5" customHeight="1">
      <c r="A16" s="44" t="s">
        <v>83</v>
      </c>
      <c r="B16" s="41">
        <v>310</v>
      </c>
      <c r="C16" s="41"/>
      <c r="D16" s="62">
        <v>-62</v>
      </c>
      <c r="E16" s="41"/>
      <c r="F16" s="57">
        <f>E16/B16-1</f>
        <v>-1</v>
      </c>
    </row>
    <row r="17" spans="1:6" s="42" customFormat="1" ht="19.5" customHeight="1">
      <c r="A17" s="44" t="s">
        <v>84</v>
      </c>
      <c r="B17" s="41">
        <v>0</v>
      </c>
      <c r="C17" s="41"/>
      <c r="D17" s="62">
        <v>13</v>
      </c>
      <c r="E17" s="41"/>
      <c r="F17" s="57"/>
    </row>
    <row r="18" spans="1:6" s="42" customFormat="1" ht="19.5" customHeight="1">
      <c r="A18" s="47" t="s">
        <v>69</v>
      </c>
      <c r="B18" s="54"/>
      <c r="C18" s="54"/>
      <c r="D18" s="63"/>
      <c r="E18" s="54"/>
      <c r="F18" s="57"/>
    </row>
    <row r="19" spans="1:6" s="42" customFormat="1" ht="19.5" customHeight="1">
      <c r="A19" s="47" t="s">
        <v>86</v>
      </c>
      <c r="B19" s="54"/>
      <c r="C19" s="54"/>
      <c r="D19" s="63"/>
      <c r="E19" s="54"/>
      <c r="F19" s="57"/>
    </row>
    <row r="20" spans="1:6" s="42" customFormat="1" ht="29.25" customHeight="1">
      <c r="A20" s="47" t="s">
        <v>85</v>
      </c>
      <c r="B20" s="54">
        <f>B12-B13</f>
        <v>0</v>
      </c>
      <c r="C20" s="54">
        <f>C12-C13</f>
        <v>0</v>
      </c>
      <c r="D20" s="54">
        <f>D12-D13</f>
        <v>49</v>
      </c>
      <c r="E20" s="54"/>
      <c r="F20" s="57"/>
    </row>
    <row r="21" spans="1:6" s="42" customFormat="1" ht="27.75" customHeight="1">
      <c r="A21" s="53" t="s">
        <v>71</v>
      </c>
      <c r="B21" s="54">
        <f>B13+B18+B19+B20</f>
        <v>25200</v>
      </c>
      <c r="C21" s="54">
        <f>C13+C18+C19+C20</f>
        <v>41600</v>
      </c>
      <c r="D21" s="54">
        <f>D13+D18+D19+D20</f>
        <v>0</v>
      </c>
      <c r="E21" s="54">
        <f>E13+E18+E19+E20</f>
        <v>0</v>
      </c>
      <c r="F21" s="57">
        <f>E21/B21-1</f>
        <v>-1</v>
      </c>
    </row>
  </sheetData>
  <mergeCells count="4">
    <mergeCell ref="A1:F1"/>
    <mergeCell ref="A3:A4"/>
    <mergeCell ref="B3:B4"/>
    <mergeCell ref="C3:F3"/>
  </mergeCells>
  <phoneticPr fontId="1" type="noConversion"/>
  <printOptions horizontalCentered="1"/>
  <pageMargins left="0.34" right="0.3" top="1.19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21"/>
  <sheetViews>
    <sheetView topLeftCell="A19" workbookViewId="0">
      <selection activeCell="N11" sqref="N11"/>
    </sheetView>
  </sheetViews>
  <sheetFormatPr defaultRowHeight="14.25"/>
  <cols>
    <col min="1" max="1" width="21.75" style="1" customWidth="1"/>
    <col min="2" max="3" width="10" style="1" customWidth="1"/>
    <col min="4" max="4" width="10" style="64" customWidth="1"/>
    <col min="5" max="5" width="10" style="1" customWidth="1"/>
    <col min="6" max="6" width="11.5" style="58" customWidth="1"/>
    <col min="7" max="7" width="9" style="1"/>
    <col min="8" max="8" width="0" style="1" hidden="1" customWidth="1"/>
    <col min="9" max="9" width="10.5" style="1" hidden="1" customWidth="1"/>
    <col min="10" max="10" width="0" style="1" hidden="1" customWidth="1"/>
    <col min="11" max="11" width="10.5" style="1" hidden="1" customWidth="1"/>
    <col min="12" max="257" width="9" style="1"/>
    <col min="258" max="258" width="24.25" style="1" customWidth="1"/>
    <col min="259" max="259" width="14.125" style="1" customWidth="1"/>
    <col min="260" max="260" width="14.5" style="1" customWidth="1"/>
    <col min="261" max="261" width="14.75" style="1" customWidth="1"/>
    <col min="262" max="262" width="17.125" style="1" customWidth="1"/>
    <col min="263" max="513" width="9" style="1"/>
    <col min="514" max="514" width="24.25" style="1" customWidth="1"/>
    <col min="515" max="515" width="14.125" style="1" customWidth="1"/>
    <col min="516" max="516" width="14.5" style="1" customWidth="1"/>
    <col min="517" max="517" width="14.75" style="1" customWidth="1"/>
    <col min="518" max="518" width="17.125" style="1" customWidth="1"/>
    <col min="519" max="769" width="9" style="1"/>
    <col min="770" max="770" width="24.25" style="1" customWidth="1"/>
    <col min="771" max="771" width="14.125" style="1" customWidth="1"/>
    <col min="772" max="772" width="14.5" style="1" customWidth="1"/>
    <col min="773" max="773" width="14.75" style="1" customWidth="1"/>
    <col min="774" max="774" width="17.125" style="1" customWidth="1"/>
    <col min="775" max="1025" width="9" style="1"/>
    <col min="1026" max="1026" width="24.25" style="1" customWidth="1"/>
    <col min="1027" max="1027" width="14.125" style="1" customWidth="1"/>
    <col min="1028" max="1028" width="14.5" style="1" customWidth="1"/>
    <col min="1029" max="1029" width="14.75" style="1" customWidth="1"/>
    <col min="1030" max="1030" width="17.125" style="1" customWidth="1"/>
    <col min="1031" max="1281" width="9" style="1"/>
    <col min="1282" max="1282" width="24.25" style="1" customWidth="1"/>
    <col min="1283" max="1283" width="14.125" style="1" customWidth="1"/>
    <col min="1284" max="1284" width="14.5" style="1" customWidth="1"/>
    <col min="1285" max="1285" width="14.75" style="1" customWidth="1"/>
    <col min="1286" max="1286" width="17.125" style="1" customWidth="1"/>
    <col min="1287" max="1537" width="9" style="1"/>
    <col min="1538" max="1538" width="24.25" style="1" customWidth="1"/>
    <col min="1539" max="1539" width="14.125" style="1" customWidth="1"/>
    <col min="1540" max="1540" width="14.5" style="1" customWidth="1"/>
    <col min="1541" max="1541" width="14.75" style="1" customWidth="1"/>
    <col min="1542" max="1542" width="17.125" style="1" customWidth="1"/>
    <col min="1543" max="1793" width="9" style="1"/>
    <col min="1794" max="1794" width="24.25" style="1" customWidth="1"/>
    <col min="1795" max="1795" width="14.125" style="1" customWidth="1"/>
    <col min="1796" max="1796" width="14.5" style="1" customWidth="1"/>
    <col min="1797" max="1797" width="14.75" style="1" customWidth="1"/>
    <col min="1798" max="1798" width="17.125" style="1" customWidth="1"/>
    <col min="1799" max="2049" width="9" style="1"/>
    <col min="2050" max="2050" width="24.25" style="1" customWidth="1"/>
    <col min="2051" max="2051" width="14.125" style="1" customWidth="1"/>
    <col min="2052" max="2052" width="14.5" style="1" customWidth="1"/>
    <col min="2053" max="2053" width="14.75" style="1" customWidth="1"/>
    <col min="2054" max="2054" width="17.125" style="1" customWidth="1"/>
    <col min="2055" max="2305" width="9" style="1"/>
    <col min="2306" max="2306" width="24.25" style="1" customWidth="1"/>
    <col min="2307" max="2307" width="14.125" style="1" customWidth="1"/>
    <col min="2308" max="2308" width="14.5" style="1" customWidth="1"/>
    <col min="2309" max="2309" width="14.75" style="1" customWidth="1"/>
    <col min="2310" max="2310" width="17.125" style="1" customWidth="1"/>
    <col min="2311" max="2561" width="9" style="1"/>
    <col min="2562" max="2562" width="24.25" style="1" customWidth="1"/>
    <col min="2563" max="2563" width="14.125" style="1" customWidth="1"/>
    <col min="2564" max="2564" width="14.5" style="1" customWidth="1"/>
    <col min="2565" max="2565" width="14.75" style="1" customWidth="1"/>
    <col min="2566" max="2566" width="17.125" style="1" customWidth="1"/>
    <col min="2567" max="2817" width="9" style="1"/>
    <col min="2818" max="2818" width="24.25" style="1" customWidth="1"/>
    <col min="2819" max="2819" width="14.125" style="1" customWidth="1"/>
    <col min="2820" max="2820" width="14.5" style="1" customWidth="1"/>
    <col min="2821" max="2821" width="14.75" style="1" customWidth="1"/>
    <col min="2822" max="2822" width="17.125" style="1" customWidth="1"/>
    <col min="2823" max="3073" width="9" style="1"/>
    <col min="3074" max="3074" width="24.25" style="1" customWidth="1"/>
    <col min="3075" max="3075" width="14.125" style="1" customWidth="1"/>
    <col min="3076" max="3076" width="14.5" style="1" customWidth="1"/>
    <col min="3077" max="3077" width="14.75" style="1" customWidth="1"/>
    <col min="3078" max="3078" width="17.125" style="1" customWidth="1"/>
    <col min="3079" max="3329" width="9" style="1"/>
    <col min="3330" max="3330" width="24.25" style="1" customWidth="1"/>
    <col min="3331" max="3331" width="14.125" style="1" customWidth="1"/>
    <col min="3332" max="3332" width="14.5" style="1" customWidth="1"/>
    <col min="3333" max="3333" width="14.75" style="1" customWidth="1"/>
    <col min="3334" max="3334" width="17.125" style="1" customWidth="1"/>
    <col min="3335" max="3585" width="9" style="1"/>
    <col min="3586" max="3586" width="24.25" style="1" customWidth="1"/>
    <col min="3587" max="3587" width="14.125" style="1" customWidth="1"/>
    <col min="3588" max="3588" width="14.5" style="1" customWidth="1"/>
    <col min="3589" max="3589" width="14.75" style="1" customWidth="1"/>
    <col min="3590" max="3590" width="17.125" style="1" customWidth="1"/>
    <col min="3591" max="3841" width="9" style="1"/>
    <col min="3842" max="3842" width="24.25" style="1" customWidth="1"/>
    <col min="3843" max="3843" width="14.125" style="1" customWidth="1"/>
    <col min="3844" max="3844" width="14.5" style="1" customWidth="1"/>
    <col min="3845" max="3845" width="14.75" style="1" customWidth="1"/>
    <col min="3846" max="3846" width="17.125" style="1" customWidth="1"/>
    <col min="3847" max="4097" width="9" style="1"/>
    <col min="4098" max="4098" width="24.25" style="1" customWidth="1"/>
    <col min="4099" max="4099" width="14.125" style="1" customWidth="1"/>
    <col min="4100" max="4100" width="14.5" style="1" customWidth="1"/>
    <col min="4101" max="4101" width="14.75" style="1" customWidth="1"/>
    <col min="4102" max="4102" width="17.125" style="1" customWidth="1"/>
    <col min="4103" max="4353" width="9" style="1"/>
    <col min="4354" max="4354" width="24.25" style="1" customWidth="1"/>
    <col min="4355" max="4355" width="14.125" style="1" customWidth="1"/>
    <col min="4356" max="4356" width="14.5" style="1" customWidth="1"/>
    <col min="4357" max="4357" width="14.75" style="1" customWidth="1"/>
    <col min="4358" max="4358" width="17.125" style="1" customWidth="1"/>
    <col min="4359" max="4609" width="9" style="1"/>
    <col min="4610" max="4610" width="24.25" style="1" customWidth="1"/>
    <col min="4611" max="4611" width="14.125" style="1" customWidth="1"/>
    <col min="4612" max="4612" width="14.5" style="1" customWidth="1"/>
    <col min="4613" max="4613" width="14.75" style="1" customWidth="1"/>
    <col min="4614" max="4614" width="17.125" style="1" customWidth="1"/>
    <col min="4615" max="4865" width="9" style="1"/>
    <col min="4866" max="4866" width="24.25" style="1" customWidth="1"/>
    <col min="4867" max="4867" width="14.125" style="1" customWidth="1"/>
    <col min="4868" max="4868" width="14.5" style="1" customWidth="1"/>
    <col min="4869" max="4869" width="14.75" style="1" customWidth="1"/>
    <col min="4870" max="4870" width="17.125" style="1" customWidth="1"/>
    <col min="4871" max="5121" width="9" style="1"/>
    <col min="5122" max="5122" width="24.25" style="1" customWidth="1"/>
    <col min="5123" max="5123" width="14.125" style="1" customWidth="1"/>
    <col min="5124" max="5124" width="14.5" style="1" customWidth="1"/>
    <col min="5125" max="5125" width="14.75" style="1" customWidth="1"/>
    <col min="5126" max="5126" width="17.125" style="1" customWidth="1"/>
    <col min="5127" max="5377" width="9" style="1"/>
    <col min="5378" max="5378" width="24.25" style="1" customWidth="1"/>
    <col min="5379" max="5379" width="14.125" style="1" customWidth="1"/>
    <col min="5380" max="5380" width="14.5" style="1" customWidth="1"/>
    <col min="5381" max="5381" width="14.75" style="1" customWidth="1"/>
    <col min="5382" max="5382" width="17.125" style="1" customWidth="1"/>
    <col min="5383" max="5633" width="9" style="1"/>
    <col min="5634" max="5634" width="24.25" style="1" customWidth="1"/>
    <col min="5635" max="5635" width="14.125" style="1" customWidth="1"/>
    <col min="5636" max="5636" width="14.5" style="1" customWidth="1"/>
    <col min="5637" max="5637" width="14.75" style="1" customWidth="1"/>
    <col min="5638" max="5638" width="17.125" style="1" customWidth="1"/>
    <col min="5639" max="5889" width="9" style="1"/>
    <col min="5890" max="5890" width="24.25" style="1" customWidth="1"/>
    <col min="5891" max="5891" width="14.125" style="1" customWidth="1"/>
    <col min="5892" max="5892" width="14.5" style="1" customWidth="1"/>
    <col min="5893" max="5893" width="14.75" style="1" customWidth="1"/>
    <col min="5894" max="5894" width="17.125" style="1" customWidth="1"/>
    <col min="5895" max="6145" width="9" style="1"/>
    <col min="6146" max="6146" width="24.25" style="1" customWidth="1"/>
    <col min="6147" max="6147" width="14.125" style="1" customWidth="1"/>
    <col min="6148" max="6148" width="14.5" style="1" customWidth="1"/>
    <col min="6149" max="6149" width="14.75" style="1" customWidth="1"/>
    <col min="6150" max="6150" width="17.125" style="1" customWidth="1"/>
    <col min="6151" max="6401" width="9" style="1"/>
    <col min="6402" max="6402" width="24.25" style="1" customWidth="1"/>
    <col min="6403" max="6403" width="14.125" style="1" customWidth="1"/>
    <col min="6404" max="6404" width="14.5" style="1" customWidth="1"/>
    <col min="6405" max="6405" width="14.75" style="1" customWidth="1"/>
    <col min="6406" max="6406" width="17.125" style="1" customWidth="1"/>
    <col min="6407" max="6657" width="9" style="1"/>
    <col min="6658" max="6658" width="24.25" style="1" customWidth="1"/>
    <col min="6659" max="6659" width="14.125" style="1" customWidth="1"/>
    <col min="6660" max="6660" width="14.5" style="1" customWidth="1"/>
    <col min="6661" max="6661" width="14.75" style="1" customWidth="1"/>
    <col min="6662" max="6662" width="17.125" style="1" customWidth="1"/>
    <col min="6663" max="6913" width="9" style="1"/>
    <col min="6914" max="6914" width="24.25" style="1" customWidth="1"/>
    <col min="6915" max="6915" width="14.125" style="1" customWidth="1"/>
    <col min="6916" max="6916" width="14.5" style="1" customWidth="1"/>
    <col min="6917" max="6917" width="14.75" style="1" customWidth="1"/>
    <col min="6918" max="6918" width="17.125" style="1" customWidth="1"/>
    <col min="6919" max="7169" width="9" style="1"/>
    <col min="7170" max="7170" width="24.25" style="1" customWidth="1"/>
    <col min="7171" max="7171" width="14.125" style="1" customWidth="1"/>
    <col min="7172" max="7172" width="14.5" style="1" customWidth="1"/>
    <col min="7173" max="7173" width="14.75" style="1" customWidth="1"/>
    <col min="7174" max="7174" width="17.125" style="1" customWidth="1"/>
    <col min="7175" max="7425" width="9" style="1"/>
    <col min="7426" max="7426" width="24.25" style="1" customWidth="1"/>
    <col min="7427" max="7427" width="14.125" style="1" customWidth="1"/>
    <col min="7428" max="7428" width="14.5" style="1" customWidth="1"/>
    <col min="7429" max="7429" width="14.75" style="1" customWidth="1"/>
    <col min="7430" max="7430" width="17.125" style="1" customWidth="1"/>
    <col min="7431" max="7681" width="9" style="1"/>
    <col min="7682" max="7682" width="24.25" style="1" customWidth="1"/>
    <col min="7683" max="7683" width="14.125" style="1" customWidth="1"/>
    <col min="7684" max="7684" width="14.5" style="1" customWidth="1"/>
    <col min="7685" max="7685" width="14.75" style="1" customWidth="1"/>
    <col min="7686" max="7686" width="17.125" style="1" customWidth="1"/>
    <col min="7687" max="7937" width="9" style="1"/>
    <col min="7938" max="7938" width="24.25" style="1" customWidth="1"/>
    <col min="7939" max="7939" width="14.125" style="1" customWidth="1"/>
    <col min="7940" max="7940" width="14.5" style="1" customWidth="1"/>
    <col min="7941" max="7941" width="14.75" style="1" customWidth="1"/>
    <col min="7942" max="7942" width="17.125" style="1" customWidth="1"/>
    <col min="7943" max="8193" width="9" style="1"/>
    <col min="8194" max="8194" width="24.25" style="1" customWidth="1"/>
    <col min="8195" max="8195" width="14.125" style="1" customWidth="1"/>
    <col min="8196" max="8196" width="14.5" style="1" customWidth="1"/>
    <col min="8197" max="8197" width="14.75" style="1" customWidth="1"/>
    <col min="8198" max="8198" width="17.125" style="1" customWidth="1"/>
    <col min="8199" max="8449" width="9" style="1"/>
    <col min="8450" max="8450" width="24.25" style="1" customWidth="1"/>
    <col min="8451" max="8451" width="14.125" style="1" customWidth="1"/>
    <col min="8452" max="8452" width="14.5" style="1" customWidth="1"/>
    <col min="8453" max="8453" width="14.75" style="1" customWidth="1"/>
    <col min="8454" max="8454" width="17.125" style="1" customWidth="1"/>
    <col min="8455" max="8705" width="9" style="1"/>
    <col min="8706" max="8706" width="24.25" style="1" customWidth="1"/>
    <col min="8707" max="8707" width="14.125" style="1" customWidth="1"/>
    <col min="8708" max="8708" width="14.5" style="1" customWidth="1"/>
    <col min="8709" max="8709" width="14.75" style="1" customWidth="1"/>
    <col min="8710" max="8710" width="17.125" style="1" customWidth="1"/>
    <col min="8711" max="8961" width="9" style="1"/>
    <col min="8962" max="8962" width="24.25" style="1" customWidth="1"/>
    <col min="8963" max="8963" width="14.125" style="1" customWidth="1"/>
    <col min="8964" max="8964" width="14.5" style="1" customWidth="1"/>
    <col min="8965" max="8965" width="14.75" style="1" customWidth="1"/>
    <col min="8966" max="8966" width="17.125" style="1" customWidth="1"/>
    <col min="8967" max="9217" width="9" style="1"/>
    <col min="9218" max="9218" width="24.25" style="1" customWidth="1"/>
    <col min="9219" max="9219" width="14.125" style="1" customWidth="1"/>
    <col min="9220" max="9220" width="14.5" style="1" customWidth="1"/>
    <col min="9221" max="9221" width="14.75" style="1" customWidth="1"/>
    <col min="9222" max="9222" width="17.125" style="1" customWidth="1"/>
    <col min="9223" max="9473" width="9" style="1"/>
    <col min="9474" max="9474" width="24.25" style="1" customWidth="1"/>
    <col min="9475" max="9475" width="14.125" style="1" customWidth="1"/>
    <col min="9476" max="9476" width="14.5" style="1" customWidth="1"/>
    <col min="9477" max="9477" width="14.75" style="1" customWidth="1"/>
    <col min="9478" max="9478" width="17.125" style="1" customWidth="1"/>
    <col min="9479" max="9729" width="9" style="1"/>
    <col min="9730" max="9730" width="24.25" style="1" customWidth="1"/>
    <col min="9731" max="9731" width="14.125" style="1" customWidth="1"/>
    <col min="9732" max="9732" width="14.5" style="1" customWidth="1"/>
    <col min="9733" max="9733" width="14.75" style="1" customWidth="1"/>
    <col min="9734" max="9734" width="17.125" style="1" customWidth="1"/>
    <col min="9735" max="9985" width="9" style="1"/>
    <col min="9986" max="9986" width="24.25" style="1" customWidth="1"/>
    <col min="9987" max="9987" width="14.125" style="1" customWidth="1"/>
    <col min="9988" max="9988" width="14.5" style="1" customWidth="1"/>
    <col min="9989" max="9989" width="14.75" style="1" customWidth="1"/>
    <col min="9990" max="9990" width="17.125" style="1" customWidth="1"/>
    <col min="9991" max="10241" width="9" style="1"/>
    <col min="10242" max="10242" width="24.25" style="1" customWidth="1"/>
    <col min="10243" max="10243" width="14.125" style="1" customWidth="1"/>
    <col min="10244" max="10244" width="14.5" style="1" customWidth="1"/>
    <col min="10245" max="10245" width="14.75" style="1" customWidth="1"/>
    <col min="10246" max="10246" width="17.125" style="1" customWidth="1"/>
    <col min="10247" max="10497" width="9" style="1"/>
    <col min="10498" max="10498" width="24.25" style="1" customWidth="1"/>
    <col min="10499" max="10499" width="14.125" style="1" customWidth="1"/>
    <col min="10500" max="10500" width="14.5" style="1" customWidth="1"/>
    <col min="10501" max="10501" width="14.75" style="1" customWidth="1"/>
    <col min="10502" max="10502" width="17.125" style="1" customWidth="1"/>
    <col min="10503" max="10753" width="9" style="1"/>
    <col min="10754" max="10754" width="24.25" style="1" customWidth="1"/>
    <col min="10755" max="10755" width="14.125" style="1" customWidth="1"/>
    <col min="10756" max="10756" width="14.5" style="1" customWidth="1"/>
    <col min="10757" max="10757" width="14.75" style="1" customWidth="1"/>
    <col min="10758" max="10758" width="17.125" style="1" customWidth="1"/>
    <col min="10759" max="11009" width="9" style="1"/>
    <col min="11010" max="11010" width="24.25" style="1" customWidth="1"/>
    <col min="11011" max="11011" width="14.125" style="1" customWidth="1"/>
    <col min="11012" max="11012" width="14.5" style="1" customWidth="1"/>
    <col min="11013" max="11013" width="14.75" style="1" customWidth="1"/>
    <col min="11014" max="11014" width="17.125" style="1" customWidth="1"/>
    <col min="11015" max="11265" width="9" style="1"/>
    <col min="11266" max="11266" width="24.25" style="1" customWidth="1"/>
    <col min="11267" max="11267" width="14.125" style="1" customWidth="1"/>
    <col min="11268" max="11268" width="14.5" style="1" customWidth="1"/>
    <col min="11269" max="11269" width="14.75" style="1" customWidth="1"/>
    <col min="11270" max="11270" width="17.125" style="1" customWidth="1"/>
    <col min="11271" max="11521" width="9" style="1"/>
    <col min="11522" max="11522" width="24.25" style="1" customWidth="1"/>
    <col min="11523" max="11523" width="14.125" style="1" customWidth="1"/>
    <col min="11524" max="11524" width="14.5" style="1" customWidth="1"/>
    <col min="11525" max="11525" width="14.75" style="1" customWidth="1"/>
    <col min="11526" max="11526" width="17.125" style="1" customWidth="1"/>
    <col min="11527" max="11777" width="9" style="1"/>
    <col min="11778" max="11778" width="24.25" style="1" customWidth="1"/>
    <col min="11779" max="11779" width="14.125" style="1" customWidth="1"/>
    <col min="11780" max="11780" width="14.5" style="1" customWidth="1"/>
    <col min="11781" max="11781" width="14.75" style="1" customWidth="1"/>
    <col min="11782" max="11782" width="17.125" style="1" customWidth="1"/>
    <col min="11783" max="12033" width="9" style="1"/>
    <col min="12034" max="12034" width="24.25" style="1" customWidth="1"/>
    <col min="12035" max="12035" width="14.125" style="1" customWidth="1"/>
    <col min="12036" max="12036" width="14.5" style="1" customWidth="1"/>
    <col min="12037" max="12037" width="14.75" style="1" customWidth="1"/>
    <col min="12038" max="12038" width="17.125" style="1" customWidth="1"/>
    <col min="12039" max="12289" width="9" style="1"/>
    <col min="12290" max="12290" width="24.25" style="1" customWidth="1"/>
    <col min="12291" max="12291" width="14.125" style="1" customWidth="1"/>
    <col min="12292" max="12292" width="14.5" style="1" customWidth="1"/>
    <col min="12293" max="12293" width="14.75" style="1" customWidth="1"/>
    <col min="12294" max="12294" width="17.125" style="1" customWidth="1"/>
    <col min="12295" max="12545" width="9" style="1"/>
    <col min="12546" max="12546" width="24.25" style="1" customWidth="1"/>
    <col min="12547" max="12547" width="14.125" style="1" customWidth="1"/>
    <col min="12548" max="12548" width="14.5" style="1" customWidth="1"/>
    <col min="12549" max="12549" width="14.75" style="1" customWidth="1"/>
    <col min="12550" max="12550" width="17.125" style="1" customWidth="1"/>
    <col min="12551" max="12801" width="9" style="1"/>
    <col min="12802" max="12802" width="24.25" style="1" customWidth="1"/>
    <col min="12803" max="12803" width="14.125" style="1" customWidth="1"/>
    <col min="12804" max="12804" width="14.5" style="1" customWidth="1"/>
    <col min="12805" max="12805" width="14.75" style="1" customWidth="1"/>
    <col min="12806" max="12806" width="17.125" style="1" customWidth="1"/>
    <col min="12807" max="13057" width="9" style="1"/>
    <col min="13058" max="13058" width="24.25" style="1" customWidth="1"/>
    <col min="13059" max="13059" width="14.125" style="1" customWidth="1"/>
    <col min="13060" max="13060" width="14.5" style="1" customWidth="1"/>
    <col min="13061" max="13061" width="14.75" style="1" customWidth="1"/>
    <col min="13062" max="13062" width="17.125" style="1" customWidth="1"/>
    <col min="13063" max="13313" width="9" style="1"/>
    <col min="13314" max="13314" width="24.25" style="1" customWidth="1"/>
    <col min="13315" max="13315" width="14.125" style="1" customWidth="1"/>
    <col min="13316" max="13316" width="14.5" style="1" customWidth="1"/>
    <col min="13317" max="13317" width="14.75" style="1" customWidth="1"/>
    <col min="13318" max="13318" width="17.125" style="1" customWidth="1"/>
    <col min="13319" max="13569" width="9" style="1"/>
    <col min="13570" max="13570" width="24.25" style="1" customWidth="1"/>
    <col min="13571" max="13571" width="14.125" style="1" customWidth="1"/>
    <col min="13572" max="13572" width="14.5" style="1" customWidth="1"/>
    <col min="13573" max="13573" width="14.75" style="1" customWidth="1"/>
    <col min="13574" max="13574" width="17.125" style="1" customWidth="1"/>
    <col min="13575" max="13825" width="9" style="1"/>
    <col min="13826" max="13826" width="24.25" style="1" customWidth="1"/>
    <col min="13827" max="13827" width="14.125" style="1" customWidth="1"/>
    <col min="13828" max="13828" width="14.5" style="1" customWidth="1"/>
    <col min="13829" max="13829" width="14.75" style="1" customWidth="1"/>
    <col min="13830" max="13830" width="17.125" style="1" customWidth="1"/>
    <col min="13831" max="14081" width="9" style="1"/>
    <col min="14082" max="14082" width="24.25" style="1" customWidth="1"/>
    <col min="14083" max="14083" width="14.125" style="1" customWidth="1"/>
    <col min="14084" max="14084" width="14.5" style="1" customWidth="1"/>
    <col min="14085" max="14085" width="14.75" style="1" customWidth="1"/>
    <col min="14086" max="14086" width="17.125" style="1" customWidth="1"/>
    <col min="14087" max="14337" width="9" style="1"/>
    <col min="14338" max="14338" width="24.25" style="1" customWidth="1"/>
    <col min="14339" max="14339" width="14.125" style="1" customWidth="1"/>
    <col min="14340" max="14340" width="14.5" style="1" customWidth="1"/>
    <col min="14341" max="14341" width="14.75" style="1" customWidth="1"/>
    <col min="14342" max="14342" width="17.125" style="1" customWidth="1"/>
    <col min="14343" max="14593" width="9" style="1"/>
    <col min="14594" max="14594" width="24.25" style="1" customWidth="1"/>
    <col min="14595" max="14595" width="14.125" style="1" customWidth="1"/>
    <col min="14596" max="14596" width="14.5" style="1" customWidth="1"/>
    <col min="14597" max="14597" width="14.75" style="1" customWidth="1"/>
    <col min="14598" max="14598" width="17.125" style="1" customWidth="1"/>
    <col min="14599" max="14849" width="9" style="1"/>
    <col min="14850" max="14850" width="24.25" style="1" customWidth="1"/>
    <col min="14851" max="14851" width="14.125" style="1" customWidth="1"/>
    <col min="14852" max="14852" width="14.5" style="1" customWidth="1"/>
    <col min="14853" max="14853" width="14.75" style="1" customWidth="1"/>
    <col min="14854" max="14854" width="17.125" style="1" customWidth="1"/>
    <col min="14855" max="15105" width="9" style="1"/>
    <col min="15106" max="15106" width="24.25" style="1" customWidth="1"/>
    <col min="15107" max="15107" width="14.125" style="1" customWidth="1"/>
    <col min="15108" max="15108" width="14.5" style="1" customWidth="1"/>
    <col min="15109" max="15109" width="14.75" style="1" customWidth="1"/>
    <col min="15110" max="15110" width="17.125" style="1" customWidth="1"/>
    <col min="15111" max="15361" width="9" style="1"/>
    <col min="15362" max="15362" width="24.25" style="1" customWidth="1"/>
    <col min="15363" max="15363" width="14.125" style="1" customWidth="1"/>
    <col min="15364" max="15364" width="14.5" style="1" customWidth="1"/>
    <col min="15365" max="15365" width="14.75" style="1" customWidth="1"/>
    <col min="15366" max="15366" width="17.125" style="1" customWidth="1"/>
    <col min="15367" max="15617" width="9" style="1"/>
    <col min="15618" max="15618" width="24.25" style="1" customWidth="1"/>
    <col min="15619" max="15619" width="14.125" style="1" customWidth="1"/>
    <col min="15620" max="15620" width="14.5" style="1" customWidth="1"/>
    <col min="15621" max="15621" width="14.75" style="1" customWidth="1"/>
    <col min="15622" max="15622" width="17.125" style="1" customWidth="1"/>
    <col min="15623" max="15873" width="9" style="1"/>
    <col min="15874" max="15874" width="24.25" style="1" customWidth="1"/>
    <col min="15875" max="15875" width="14.125" style="1" customWidth="1"/>
    <col min="15876" max="15876" width="14.5" style="1" customWidth="1"/>
    <col min="15877" max="15877" width="14.75" style="1" customWidth="1"/>
    <col min="15878" max="15878" width="17.125" style="1" customWidth="1"/>
    <col min="15879" max="16129" width="9" style="1"/>
    <col min="16130" max="16130" width="24.25" style="1" customWidth="1"/>
    <col min="16131" max="16131" width="14.125" style="1" customWidth="1"/>
    <col min="16132" max="16132" width="14.5" style="1" customWidth="1"/>
    <col min="16133" max="16133" width="14.75" style="1" customWidth="1"/>
    <col min="16134" max="16134" width="17.125" style="1" customWidth="1"/>
    <col min="16135" max="16384" width="9" style="1"/>
  </cols>
  <sheetData>
    <row r="1" spans="1:253" ht="51.75" customHeight="1">
      <c r="A1" s="107" t="s">
        <v>79</v>
      </c>
      <c r="B1" s="107"/>
      <c r="C1" s="107"/>
      <c r="D1" s="107"/>
      <c r="E1" s="107"/>
      <c r="F1" s="107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</row>
    <row r="2" spans="1:253" ht="24" customHeight="1">
      <c r="A2" s="13" t="s">
        <v>130</v>
      </c>
      <c r="B2" s="14"/>
      <c r="C2" s="14"/>
      <c r="D2" s="59"/>
      <c r="E2" s="15"/>
      <c r="F2" s="56" t="s">
        <v>28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</row>
    <row r="3" spans="1:253" ht="35.25" customHeight="1">
      <c r="A3" s="108" t="s">
        <v>30</v>
      </c>
      <c r="B3" s="109" t="s">
        <v>31</v>
      </c>
      <c r="C3" s="110" t="s">
        <v>29</v>
      </c>
      <c r="D3" s="111"/>
      <c r="E3" s="111"/>
      <c r="F3" s="112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spans="1:253" ht="41.25" customHeight="1">
      <c r="A4" s="108"/>
      <c r="B4" s="109"/>
      <c r="C4" s="22" t="s">
        <v>35</v>
      </c>
      <c r="D4" s="60" t="s">
        <v>37</v>
      </c>
      <c r="E4" s="74" t="s">
        <v>32</v>
      </c>
      <c r="F4" s="57" t="s">
        <v>34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</row>
    <row r="5" spans="1:253" ht="28.5" customHeight="1">
      <c r="A5" s="46" t="s">
        <v>72</v>
      </c>
      <c r="B5" s="70">
        <f>B6+B7</f>
        <v>25200</v>
      </c>
      <c r="C5" s="70">
        <f>C6+C7</f>
        <v>0</v>
      </c>
      <c r="D5" s="70">
        <f>D6+D7</f>
        <v>7707</v>
      </c>
      <c r="E5" s="70">
        <f>B5+C5+D5</f>
        <v>32907</v>
      </c>
      <c r="F5" s="57">
        <f>E5/B5-1</f>
        <v>0.3058333333333334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</row>
    <row r="6" spans="1:253" s="42" customFormat="1" ht="28.5" customHeight="1">
      <c r="A6" s="44" t="s">
        <v>73</v>
      </c>
      <c r="B6" s="71">
        <v>25000</v>
      </c>
      <c r="C6" s="71"/>
      <c r="D6" s="71">
        <v>7707</v>
      </c>
      <c r="E6" s="72">
        <f t="shared" ref="E6:E11" si="0">B6+C6+D6</f>
        <v>32707</v>
      </c>
      <c r="F6" s="57">
        <f>E6/B6-1</f>
        <v>0.30828000000000011</v>
      </c>
      <c r="I6" s="42">
        <v>32707</v>
      </c>
    </row>
    <row r="7" spans="1:253" s="42" customFormat="1" ht="28.5" customHeight="1">
      <c r="A7" s="40" t="s">
        <v>74</v>
      </c>
      <c r="B7" s="71">
        <v>200</v>
      </c>
      <c r="C7" s="71"/>
      <c r="D7" s="71"/>
      <c r="E7" s="72">
        <f t="shared" si="0"/>
        <v>200</v>
      </c>
      <c r="F7" s="57">
        <f>E7/B7-1</f>
        <v>0</v>
      </c>
    </row>
    <row r="8" spans="1:253" s="42" customFormat="1" ht="28.5" customHeight="1">
      <c r="A8" s="45" t="s">
        <v>76</v>
      </c>
      <c r="B8" s="71"/>
      <c r="C8" s="71"/>
      <c r="D8" s="71"/>
      <c r="E8" s="70">
        <f t="shared" si="0"/>
        <v>0</v>
      </c>
      <c r="F8" s="57"/>
    </row>
    <row r="9" spans="1:253" s="42" customFormat="1" ht="28.5" customHeight="1">
      <c r="A9" s="47" t="s">
        <v>75</v>
      </c>
      <c r="B9" s="71"/>
      <c r="C9" s="71"/>
      <c r="D9" s="71"/>
      <c r="E9" s="70">
        <f t="shared" si="0"/>
        <v>0</v>
      </c>
      <c r="F9" s="57"/>
    </row>
    <row r="10" spans="1:253" s="42" customFormat="1" ht="28.5" customHeight="1">
      <c r="A10" s="47" t="s">
        <v>77</v>
      </c>
      <c r="B10" s="71"/>
      <c r="C10" s="73">
        <v>41600</v>
      </c>
      <c r="D10" s="71"/>
      <c r="E10" s="70">
        <f t="shared" si="0"/>
        <v>41600</v>
      </c>
      <c r="F10" s="57"/>
    </row>
    <row r="11" spans="1:253" s="42" customFormat="1" ht="28.5" customHeight="1">
      <c r="A11" s="47" t="s">
        <v>78</v>
      </c>
      <c r="B11" s="71"/>
      <c r="C11" s="71"/>
      <c r="D11" s="71"/>
      <c r="E11" s="70">
        <f t="shared" si="0"/>
        <v>0</v>
      </c>
      <c r="F11" s="57"/>
    </row>
    <row r="12" spans="1:253" s="42" customFormat="1" ht="28.5" customHeight="1">
      <c r="A12" s="53" t="s">
        <v>70</v>
      </c>
      <c r="B12" s="73">
        <f>B5+B8+B9+B10+B11</f>
        <v>25200</v>
      </c>
      <c r="C12" s="73">
        <f>C5+C8+C9+C10+C11</f>
        <v>41600</v>
      </c>
      <c r="D12" s="73">
        <f>D5+D8+D9+D10+D11</f>
        <v>7707</v>
      </c>
      <c r="E12" s="73">
        <f>E5+E8+E9+E10+E11</f>
        <v>74507</v>
      </c>
      <c r="F12" s="57">
        <f>E12/B12-1</f>
        <v>1.9566269841269843</v>
      </c>
    </row>
    <row r="13" spans="1:253" ht="28.5" customHeight="1">
      <c r="A13" s="46" t="s">
        <v>80</v>
      </c>
      <c r="B13" s="70">
        <f>SUM(B14:B17)</f>
        <v>25200</v>
      </c>
      <c r="C13" s="70">
        <f>SUM(C14:C17)</f>
        <v>41600</v>
      </c>
      <c r="D13" s="70">
        <f>SUM(D14:D17)</f>
        <v>-10834</v>
      </c>
      <c r="E13" s="70">
        <f>SUM(E14:E17)</f>
        <v>55966</v>
      </c>
      <c r="F13" s="57">
        <f>E13/B13-1</f>
        <v>1.2208730158730159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</row>
    <row r="14" spans="1:253" s="42" customFormat="1" ht="28.5" customHeight="1">
      <c r="A14" s="44" t="s">
        <v>81</v>
      </c>
      <c r="B14" s="71">
        <v>24890</v>
      </c>
      <c r="C14" s="71">
        <v>30000</v>
      </c>
      <c r="D14" s="71">
        <v>-10785</v>
      </c>
      <c r="E14" s="71">
        <f>B14+C14+D14</f>
        <v>44105</v>
      </c>
      <c r="F14" s="57">
        <f>E14/B14-1</f>
        <v>0.77199678585777431</v>
      </c>
      <c r="I14" s="42">
        <v>44105</v>
      </c>
      <c r="K14" s="42">
        <f>E14-I14</f>
        <v>0</v>
      </c>
    </row>
    <row r="15" spans="1:253" s="42" customFormat="1" ht="28.5" customHeight="1">
      <c r="A15" s="44" t="s">
        <v>82</v>
      </c>
      <c r="B15" s="71">
        <v>0</v>
      </c>
      <c r="C15" s="71">
        <v>11600</v>
      </c>
      <c r="D15" s="71"/>
      <c r="E15" s="71">
        <f>B15+C15+D15</f>
        <v>11600</v>
      </c>
      <c r="F15" s="57"/>
    </row>
    <row r="16" spans="1:253" s="42" customFormat="1" ht="28.5" customHeight="1">
      <c r="A16" s="44" t="s">
        <v>83</v>
      </c>
      <c r="B16" s="71">
        <v>310</v>
      </c>
      <c r="C16" s="71"/>
      <c r="D16" s="71">
        <v>-62</v>
      </c>
      <c r="E16" s="71">
        <f>B16+C16+D16</f>
        <v>248</v>
      </c>
      <c r="F16" s="57">
        <f>E16/B16-1</f>
        <v>-0.19999999999999996</v>
      </c>
    </row>
    <row r="17" spans="1:6" s="42" customFormat="1" ht="28.5" customHeight="1">
      <c r="A17" s="44" t="s">
        <v>84</v>
      </c>
      <c r="B17" s="71">
        <v>0</v>
      </c>
      <c r="C17" s="71"/>
      <c r="D17" s="71">
        <v>13</v>
      </c>
      <c r="E17" s="71">
        <f>B17+C17+D17</f>
        <v>13</v>
      </c>
      <c r="F17" s="57"/>
    </row>
    <row r="18" spans="1:6" s="42" customFormat="1" ht="28.5" customHeight="1">
      <c r="A18" s="47" t="s">
        <v>69</v>
      </c>
      <c r="B18" s="73"/>
      <c r="C18" s="73"/>
      <c r="D18" s="73"/>
      <c r="E18" s="73">
        <f>B18-D18</f>
        <v>0</v>
      </c>
      <c r="F18" s="57"/>
    </row>
    <row r="19" spans="1:6" s="42" customFormat="1" ht="28.5" customHeight="1">
      <c r="A19" s="47" t="s">
        <v>86</v>
      </c>
      <c r="B19" s="73"/>
      <c r="C19" s="73"/>
      <c r="D19" s="73"/>
      <c r="E19" s="73"/>
      <c r="F19" s="57"/>
    </row>
    <row r="20" spans="1:6" s="42" customFormat="1" ht="28.5" customHeight="1">
      <c r="A20" s="47" t="s">
        <v>85</v>
      </c>
      <c r="B20" s="73">
        <f>B12-B13</f>
        <v>0</v>
      </c>
      <c r="C20" s="73">
        <f>C12-C13</f>
        <v>0</v>
      </c>
      <c r="D20" s="73">
        <f>D12-D13</f>
        <v>18541</v>
      </c>
      <c r="E20" s="73">
        <f>E12-E13</f>
        <v>18541</v>
      </c>
      <c r="F20" s="57"/>
    </row>
    <row r="21" spans="1:6" s="42" customFormat="1" ht="28.5" customHeight="1">
      <c r="A21" s="53" t="s">
        <v>71</v>
      </c>
      <c r="B21" s="73">
        <f>B13+B18+B19+B20</f>
        <v>25200</v>
      </c>
      <c r="C21" s="73">
        <f>C13+C18+C19+C20</f>
        <v>41600</v>
      </c>
      <c r="D21" s="73">
        <f>D13+D18+D19+D20</f>
        <v>7707</v>
      </c>
      <c r="E21" s="73">
        <f>E13+E18+E19+E20</f>
        <v>74507</v>
      </c>
      <c r="F21" s="57">
        <f>E21/B21-1</f>
        <v>1.9566269841269843</v>
      </c>
    </row>
  </sheetData>
  <mergeCells count="4">
    <mergeCell ref="A1:F1"/>
    <mergeCell ref="A3:A4"/>
    <mergeCell ref="B3:B4"/>
    <mergeCell ref="C3:F3"/>
  </mergeCells>
  <phoneticPr fontId="1" type="noConversion"/>
  <printOptions horizontalCentered="1"/>
  <pageMargins left="0.34" right="0.3" top="1.19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封面</vt:lpstr>
      <vt:lpstr>表1公共财政收入调整表</vt:lpstr>
      <vt:lpstr>表2一般支出调整表</vt:lpstr>
      <vt:lpstr>表3一般收支平衡表调整</vt:lpstr>
      <vt:lpstr>表3政府性基金支出调整</vt:lpstr>
      <vt:lpstr>表4政府性基金收支调整</vt:lpstr>
      <vt:lpstr>Sheet1</vt:lpstr>
      <vt:lpstr>表1公共财政收入调整表!Print_Area</vt:lpstr>
      <vt:lpstr>表3一般收支平衡表调整!Print_Area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2019-01-10T07:38:07Z</dcterms:modified>
</cp:coreProperties>
</file>