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21年秋季" sheetId="1" r:id="rId1"/>
  </sheets>
  <definedNames>
    <definedName name="_xlnm.Print_Area" localSheetId="0">'2021年秋季'!$A$1:$I$26</definedName>
  </definedNames>
  <calcPr fullCalcOnLoad="1"/>
</workbook>
</file>

<file path=xl/sharedStrings.xml><?xml version="1.0" encoding="utf-8"?>
<sst xmlns="http://schemas.openxmlformats.org/spreadsheetml/2006/main" count="37" uniqueCount="37">
  <si>
    <t>序号</t>
  </si>
  <si>
    <t>学校</t>
  </si>
  <si>
    <t>总计</t>
  </si>
  <si>
    <t>省级补助资金(按总额80%承担)</t>
  </si>
  <si>
    <t>县级配套资金(按总额20%承担)</t>
  </si>
  <si>
    <t xml:space="preserve">总 计 </t>
  </si>
  <si>
    <t>三  中</t>
  </si>
  <si>
    <t>二  中</t>
  </si>
  <si>
    <t>黄埠中学</t>
  </si>
  <si>
    <t>均口中学</t>
  </si>
  <si>
    <t>里心中小</t>
  </si>
  <si>
    <t>黄埠中小</t>
  </si>
  <si>
    <t>客坊中小</t>
  </si>
  <si>
    <t>溪源中小</t>
  </si>
  <si>
    <t>均口中小</t>
  </si>
  <si>
    <t>伊家中小</t>
  </si>
  <si>
    <t>城关中学</t>
  </si>
  <si>
    <t>寄午生每生每天5元（100天、5个月）</t>
  </si>
  <si>
    <t>备注:1.从2014年秋季开始，中小学每生每天营养餐补助标准2元提高到4元（全年按250天计算），小学低保生4元提高到8元，中学5元增加到9元。寄午餐非寄宿低保每天5元（全年按200天计算）。</t>
  </si>
  <si>
    <t>溪源中学</t>
  </si>
  <si>
    <t>第三实验小学</t>
  </si>
  <si>
    <t>负责人：</t>
  </si>
  <si>
    <t>城　小</t>
  </si>
  <si>
    <t xml:space="preserve">小学小计 </t>
  </si>
  <si>
    <t xml:space="preserve">初中小计 </t>
  </si>
  <si>
    <t>寄宿生数</t>
  </si>
  <si>
    <t>寄午生中建档立卡、低保(含特困供养)人数</t>
  </si>
  <si>
    <t>制表：</t>
  </si>
  <si>
    <t xml:space="preserve">编报单位：建宁县学生资助中心      </t>
  </si>
  <si>
    <t>单位：元</t>
  </si>
  <si>
    <t>寄宿生补助金额每人每天4元(125天、5个月)小计</t>
  </si>
  <si>
    <t>2021年秋季义务教育学校寄宿(午)生营养餐补助拨付情况计算表</t>
  </si>
  <si>
    <t>闽江源小学</t>
  </si>
  <si>
    <t>2021年秋季补助金额</t>
  </si>
  <si>
    <t xml:space="preserve">     2、发票开给：建宁县学生资助中心 3、内容：2021年秋季营养改善补助310000元（其中：省级补助248000元、县配套62000元）（这是以城关中学为例）。</t>
  </si>
  <si>
    <t>审核：</t>
  </si>
  <si>
    <t>制表时间：2021年11月9日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</si>
</sst>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$-804]yyyy&quot;年&quot;m&quot;月&quot;d&quot;日&quot;\ dddd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4"/>
      <color indexed="10"/>
      <name val="仿宋_GB2312"/>
      <family val="3"/>
    </font>
    <font>
      <sz val="14"/>
      <color indexed="10"/>
      <name val="仿宋_GB2312"/>
      <family val="3"/>
    </font>
    <font>
      <sz val="14"/>
      <name val="仿宋_GB2312"/>
      <family val="3"/>
    </font>
    <font>
      <b/>
      <sz val="22"/>
      <name val="方正小标宋简体"/>
      <family val="0"/>
    </font>
    <font>
      <b/>
      <sz val="16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1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view="pageBreakPreview" zoomScale="80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" sqref="G8"/>
    </sheetView>
  </sheetViews>
  <sheetFormatPr defaultColWidth="9.00390625" defaultRowHeight="14.25"/>
  <cols>
    <col min="1" max="1" width="5.625" style="1" customWidth="1"/>
    <col min="2" max="2" width="12.75390625" style="1" bestFit="1" customWidth="1"/>
    <col min="3" max="9" width="15.00390625" style="1" customWidth="1"/>
    <col min="10" max="16384" width="9.00390625" style="1" customWidth="1"/>
  </cols>
  <sheetData>
    <row r="1" ht="50.25" customHeight="1"/>
    <row r="2" spans="1:9" ht="39.7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</row>
    <row r="3" spans="1:9" ht="33.75" customHeight="1">
      <c r="A3" s="27" t="s">
        <v>28</v>
      </c>
      <c r="B3" s="27"/>
      <c r="C3" s="27"/>
      <c r="D3" s="27"/>
      <c r="E3" s="24" t="s">
        <v>29</v>
      </c>
      <c r="F3" s="24"/>
      <c r="G3" s="23" t="s">
        <v>36</v>
      </c>
      <c r="H3" s="23"/>
      <c r="I3" s="23"/>
    </row>
    <row r="4" spans="1:9" ht="45.75" customHeight="1">
      <c r="A4" s="26" t="s">
        <v>0</v>
      </c>
      <c r="B4" s="26" t="s">
        <v>1</v>
      </c>
      <c r="C4" s="22" t="s">
        <v>25</v>
      </c>
      <c r="D4" s="22" t="s">
        <v>30</v>
      </c>
      <c r="E4" s="22" t="s">
        <v>26</v>
      </c>
      <c r="F4" s="22" t="s">
        <v>17</v>
      </c>
      <c r="G4" s="20" t="s">
        <v>33</v>
      </c>
      <c r="H4" s="20"/>
      <c r="I4" s="20"/>
    </row>
    <row r="5" spans="1:9" ht="99" customHeight="1">
      <c r="A5" s="26"/>
      <c r="B5" s="26"/>
      <c r="C5" s="22"/>
      <c r="D5" s="22"/>
      <c r="E5" s="22"/>
      <c r="F5" s="22"/>
      <c r="G5" s="2" t="s">
        <v>2</v>
      </c>
      <c r="H5" s="3" t="s">
        <v>3</v>
      </c>
      <c r="I5" s="3" t="s">
        <v>4</v>
      </c>
    </row>
    <row r="6" spans="1:9" s="5" customFormat="1" ht="32.25" customHeight="1">
      <c r="A6" s="18" t="s">
        <v>5</v>
      </c>
      <c r="B6" s="18"/>
      <c r="C6" s="9">
        <f aca="true" t="shared" si="0" ref="C6:I6">C7+C14</f>
        <v>2677</v>
      </c>
      <c r="D6" s="9">
        <f t="shared" si="0"/>
        <v>1338500</v>
      </c>
      <c r="E6" s="9">
        <f t="shared" si="0"/>
        <v>70</v>
      </c>
      <c r="F6" s="9">
        <f t="shared" si="0"/>
        <v>35000</v>
      </c>
      <c r="G6" s="9">
        <f t="shared" si="0"/>
        <v>1373500</v>
      </c>
      <c r="H6" s="9">
        <f t="shared" si="0"/>
        <v>1098800</v>
      </c>
      <c r="I6" s="9">
        <f t="shared" si="0"/>
        <v>274700</v>
      </c>
    </row>
    <row r="7" spans="1:9" s="5" customFormat="1" ht="27.75" customHeight="1">
      <c r="A7" s="18" t="s">
        <v>24</v>
      </c>
      <c r="B7" s="18"/>
      <c r="C7" s="9">
        <f aca="true" t="shared" si="1" ref="C7:I7">SUM(C8:C13)</f>
        <v>1798</v>
      </c>
      <c r="D7" s="9">
        <f t="shared" si="1"/>
        <v>899000</v>
      </c>
      <c r="E7" s="9">
        <f t="shared" si="1"/>
        <v>0</v>
      </c>
      <c r="F7" s="9">
        <f t="shared" si="1"/>
        <v>0</v>
      </c>
      <c r="G7" s="9">
        <f t="shared" si="1"/>
        <v>899000</v>
      </c>
      <c r="H7" s="9">
        <f t="shared" si="1"/>
        <v>719200</v>
      </c>
      <c r="I7" s="9">
        <f t="shared" si="1"/>
        <v>179800</v>
      </c>
    </row>
    <row r="8" spans="1:9" s="8" customFormat="1" ht="39" customHeight="1">
      <c r="A8" s="6">
        <v>1</v>
      </c>
      <c r="B8" s="6" t="s">
        <v>16</v>
      </c>
      <c r="C8" s="15">
        <v>620</v>
      </c>
      <c r="D8" s="10">
        <f aca="true" t="shared" si="2" ref="D8:D13">C8*125*4</f>
        <v>310000</v>
      </c>
      <c r="E8" s="6">
        <v>0</v>
      </c>
      <c r="F8" s="10">
        <f aca="true" t="shared" si="3" ref="F8:F13">E8*100*5</f>
        <v>0</v>
      </c>
      <c r="G8" s="10">
        <f aca="true" t="shared" si="4" ref="G8:G13">D8+F8</f>
        <v>310000</v>
      </c>
      <c r="H8" s="11">
        <f aca="true" t="shared" si="5" ref="H8:H13">G8*0.8</f>
        <v>248000</v>
      </c>
      <c r="I8" s="11">
        <f aca="true" t="shared" si="6" ref="I8:I13">G8*0.2</f>
        <v>62000</v>
      </c>
    </row>
    <row r="9" spans="1:9" s="8" customFormat="1" ht="39" customHeight="1">
      <c r="A9" s="6">
        <v>2</v>
      </c>
      <c r="B9" s="6" t="s">
        <v>6</v>
      </c>
      <c r="C9" s="15">
        <v>750</v>
      </c>
      <c r="D9" s="10">
        <f t="shared" si="2"/>
        <v>375000</v>
      </c>
      <c r="E9" s="6">
        <v>0</v>
      </c>
      <c r="F9" s="10">
        <f t="shared" si="3"/>
        <v>0</v>
      </c>
      <c r="G9" s="10">
        <f t="shared" si="4"/>
        <v>375000</v>
      </c>
      <c r="H9" s="11">
        <f t="shared" si="5"/>
        <v>300000</v>
      </c>
      <c r="I9" s="11">
        <f t="shared" si="6"/>
        <v>75000</v>
      </c>
    </row>
    <row r="10" spans="1:9" s="8" customFormat="1" ht="39" customHeight="1">
      <c r="A10" s="6">
        <v>3</v>
      </c>
      <c r="B10" s="6" t="s">
        <v>7</v>
      </c>
      <c r="C10" s="15">
        <v>185</v>
      </c>
      <c r="D10" s="10">
        <f t="shared" si="2"/>
        <v>92500</v>
      </c>
      <c r="E10" s="6">
        <v>0</v>
      </c>
      <c r="F10" s="10">
        <f t="shared" si="3"/>
        <v>0</v>
      </c>
      <c r="G10" s="10">
        <f t="shared" si="4"/>
        <v>92500</v>
      </c>
      <c r="H10" s="11">
        <f t="shared" si="5"/>
        <v>74000</v>
      </c>
      <c r="I10" s="11">
        <f t="shared" si="6"/>
        <v>18500</v>
      </c>
    </row>
    <row r="11" spans="1:9" s="8" customFormat="1" ht="39" customHeight="1">
      <c r="A11" s="6">
        <v>4</v>
      </c>
      <c r="B11" s="6" t="s">
        <v>8</v>
      </c>
      <c r="C11" s="15">
        <v>65</v>
      </c>
      <c r="D11" s="10">
        <f t="shared" si="2"/>
        <v>32500</v>
      </c>
      <c r="E11" s="6">
        <v>0</v>
      </c>
      <c r="F11" s="10">
        <f t="shared" si="3"/>
        <v>0</v>
      </c>
      <c r="G11" s="10">
        <f t="shared" si="4"/>
        <v>32500</v>
      </c>
      <c r="H11" s="11">
        <f t="shared" si="5"/>
        <v>26000</v>
      </c>
      <c r="I11" s="11">
        <f t="shared" si="6"/>
        <v>6500</v>
      </c>
    </row>
    <row r="12" spans="1:9" s="8" customFormat="1" ht="39" customHeight="1">
      <c r="A12" s="6">
        <v>5</v>
      </c>
      <c r="B12" s="6" t="s">
        <v>19</v>
      </c>
      <c r="C12" s="15">
        <v>80</v>
      </c>
      <c r="D12" s="10">
        <f t="shared" si="2"/>
        <v>40000</v>
      </c>
      <c r="E12" s="6">
        <v>0</v>
      </c>
      <c r="F12" s="10">
        <f t="shared" si="3"/>
        <v>0</v>
      </c>
      <c r="G12" s="10">
        <f t="shared" si="4"/>
        <v>40000</v>
      </c>
      <c r="H12" s="11">
        <f t="shared" si="5"/>
        <v>32000</v>
      </c>
      <c r="I12" s="11">
        <f t="shared" si="6"/>
        <v>8000</v>
      </c>
    </row>
    <row r="13" spans="1:9" s="8" customFormat="1" ht="39" customHeight="1">
      <c r="A13" s="6">
        <v>6</v>
      </c>
      <c r="B13" s="6" t="s">
        <v>9</v>
      </c>
      <c r="C13" s="15">
        <v>98</v>
      </c>
      <c r="D13" s="10">
        <f t="shared" si="2"/>
        <v>49000</v>
      </c>
      <c r="E13" s="6">
        <v>0</v>
      </c>
      <c r="F13" s="10">
        <f t="shared" si="3"/>
        <v>0</v>
      </c>
      <c r="G13" s="10">
        <f t="shared" si="4"/>
        <v>49000</v>
      </c>
      <c r="H13" s="11">
        <f t="shared" si="5"/>
        <v>39200</v>
      </c>
      <c r="I13" s="11">
        <f t="shared" si="6"/>
        <v>9800</v>
      </c>
    </row>
    <row r="14" spans="1:9" s="5" customFormat="1" ht="39" customHeight="1">
      <c r="A14" s="18" t="s">
        <v>23</v>
      </c>
      <c r="B14" s="18"/>
      <c r="C14" s="9">
        <f aca="true" t="shared" si="7" ref="C14:I14">SUM(C15:C23)</f>
        <v>879</v>
      </c>
      <c r="D14" s="9">
        <f t="shared" si="7"/>
        <v>439500</v>
      </c>
      <c r="E14" s="9">
        <f t="shared" si="7"/>
        <v>70</v>
      </c>
      <c r="F14" s="9">
        <f t="shared" si="7"/>
        <v>35000</v>
      </c>
      <c r="G14" s="9">
        <f t="shared" si="7"/>
        <v>474500</v>
      </c>
      <c r="H14" s="9">
        <f t="shared" si="7"/>
        <v>379600</v>
      </c>
      <c r="I14" s="9">
        <f t="shared" si="7"/>
        <v>94900</v>
      </c>
    </row>
    <row r="15" spans="1:9" s="8" customFormat="1" ht="39" customHeight="1">
      <c r="A15" s="6">
        <v>1</v>
      </c>
      <c r="B15" s="16" t="s">
        <v>32</v>
      </c>
      <c r="C15" s="15"/>
      <c r="D15" s="10">
        <f aca="true" t="shared" si="8" ref="D15:D23">C15*125*4</f>
        <v>0</v>
      </c>
      <c r="E15" s="6">
        <v>4</v>
      </c>
      <c r="F15" s="10">
        <f aca="true" t="shared" si="9" ref="F15:F23">E15*100*5</f>
        <v>2000</v>
      </c>
      <c r="G15" s="10">
        <f>D15+F15</f>
        <v>2000</v>
      </c>
      <c r="H15" s="11">
        <f aca="true" t="shared" si="10" ref="H15:H23">G15*0.8</f>
        <v>1600</v>
      </c>
      <c r="I15" s="11">
        <f aca="true" t="shared" si="11" ref="I15:I23">G15*0.2</f>
        <v>400</v>
      </c>
    </row>
    <row r="16" spans="1:9" s="8" customFormat="1" ht="39" customHeight="1">
      <c r="A16" s="6">
        <v>2</v>
      </c>
      <c r="B16" s="6" t="s">
        <v>22</v>
      </c>
      <c r="C16" s="15"/>
      <c r="D16" s="10">
        <f t="shared" si="8"/>
        <v>0</v>
      </c>
      <c r="E16" s="6">
        <v>8</v>
      </c>
      <c r="F16" s="10">
        <f t="shared" si="9"/>
        <v>4000</v>
      </c>
      <c r="G16" s="10">
        <f aca="true" t="shared" si="12" ref="G16:G23">D16+F16</f>
        <v>4000</v>
      </c>
      <c r="H16" s="11">
        <f t="shared" si="10"/>
        <v>3200</v>
      </c>
      <c r="I16" s="11">
        <f t="shared" si="11"/>
        <v>800</v>
      </c>
    </row>
    <row r="17" spans="1:9" s="8" customFormat="1" ht="39" customHeight="1">
      <c r="A17" s="6">
        <v>3</v>
      </c>
      <c r="B17" s="7" t="s">
        <v>20</v>
      </c>
      <c r="C17" s="15">
        <v>25</v>
      </c>
      <c r="D17" s="10">
        <f t="shared" si="8"/>
        <v>12500</v>
      </c>
      <c r="E17" s="6">
        <v>11</v>
      </c>
      <c r="F17" s="10">
        <f t="shared" si="9"/>
        <v>5500</v>
      </c>
      <c r="G17" s="10">
        <f t="shared" si="12"/>
        <v>18000</v>
      </c>
      <c r="H17" s="11">
        <f t="shared" si="10"/>
        <v>14400</v>
      </c>
      <c r="I17" s="11">
        <f t="shared" si="11"/>
        <v>3600</v>
      </c>
    </row>
    <row r="18" spans="1:9" s="8" customFormat="1" ht="39" customHeight="1">
      <c r="A18" s="6">
        <v>4</v>
      </c>
      <c r="B18" s="6" t="s">
        <v>10</v>
      </c>
      <c r="C18" s="15">
        <v>209</v>
      </c>
      <c r="D18" s="10">
        <f t="shared" si="8"/>
        <v>104500</v>
      </c>
      <c r="E18" s="6">
        <v>24</v>
      </c>
      <c r="F18" s="10">
        <f t="shared" si="9"/>
        <v>12000</v>
      </c>
      <c r="G18" s="10">
        <f t="shared" si="12"/>
        <v>116500</v>
      </c>
      <c r="H18" s="11">
        <f t="shared" si="10"/>
        <v>93200</v>
      </c>
      <c r="I18" s="11">
        <f t="shared" si="11"/>
        <v>23300</v>
      </c>
    </row>
    <row r="19" spans="1:9" s="8" customFormat="1" ht="39" customHeight="1">
      <c r="A19" s="6">
        <v>5</v>
      </c>
      <c r="B19" s="6" t="s">
        <v>11</v>
      </c>
      <c r="C19" s="15">
        <v>146</v>
      </c>
      <c r="D19" s="10">
        <f t="shared" si="8"/>
        <v>73000</v>
      </c>
      <c r="E19" s="6">
        <v>0</v>
      </c>
      <c r="F19" s="10">
        <f t="shared" si="9"/>
        <v>0</v>
      </c>
      <c r="G19" s="10">
        <f t="shared" si="12"/>
        <v>73000</v>
      </c>
      <c r="H19" s="11">
        <f t="shared" si="10"/>
        <v>58400</v>
      </c>
      <c r="I19" s="11">
        <f t="shared" si="11"/>
        <v>14600</v>
      </c>
    </row>
    <row r="20" spans="1:9" s="8" customFormat="1" ht="39" customHeight="1">
      <c r="A20" s="6">
        <v>6</v>
      </c>
      <c r="B20" s="6" t="s">
        <v>12</v>
      </c>
      <c r="C20" s="15">
        <v>96</v>
      </c>
      <c r="D20" s="10">
        <f t="shared" si="8"/>
        <v>48000</v>
      </c>
      <c r="E20" s="6">
        <v>0</v>
      </c>
      <c r="F20" s="10">
        <f t="shared" si="9"/>
        <v>0</v>
      </c>
      <c r="G20" s="10">
        <f t="shared" si="12"/>
        <v>48000</v>
      </c>
      <c r="H20" s="11">
        <f t="shared" si="10"/>
        <v>38400</v>
      </c>
      <c r="I20" s="11">
        <f t="shared" si="11"/>
        <v>9600</v>
      </c>
    </row>
    <row r="21" spans="1:9" s="8" customFormat="1" ht="39" customHeight="1">
      <c r="A21" s="6">
        <v>7</v>
      </c>
      <c r="B21" s="6" t="s">
        <v>13</v>
      </c>
      <c r="C21" s="14">
        <v>117</v>
      </c>
      <c r="D21" s="10">
        <f t="shared" si="8"/>
        <v>58500</v>
      </c>
      <c r="E21" s="6">
        <v>1</v>
      </c>
      <c r="F21" s="10">
        <f t="shared" si="9"/>
        <v>500</v>
      </c>
      <c r="G21" s="10">
        <f t="shared" si="12"/>
        <v>59000</v>
      </c>
      <c r="H21" s="11">
        <f t="shared" si="10"/>
        <v>47200</v>
      </c>
      <c r="I21" s="11">
        <f t="shared" si="11"/>
        <v>11800</v>
      </c>
    </row>
    <row r="22" spans="1:9" s="8" customFormat="1" ht="39" customHeight="1">
      <c r="A22" s="6">
        <v>8</v>
      </c>
      <c r="B22" s="6" t="s">
        <v>14</v>
      </c>
      <c r="C22" s="13">
        <v>198</v>
      </c>
      <c r="D22" s="10">
        <f t="shared" si="8"/>
        <v>99000</v>
      </c>
      <c r="E22" s="6">
        <v>9</v>
      </c>
      <c r="F22" s="10">
        <f t="shared" si="9"/>
        <v>4500</v>
      </c>
      <c r="G22" s="10">
        <f t="shared" si="12"/>
        <v>103500</v>
      </c>
      <c r="H22" s="11">
        <f t="shared" si="10"/>
        <v>82800</v>
      </c>
      <c r="I22" s="11">
        <f t="shared" si="11"/>
        <v>20700</v>
      </c>
    </row>
    <row r="23" spans="1:9" s="8" customFormat="1" ht="39" customHeight="1">
      <c r="A23" s="6">
        <v>9</v>
      </c>
      <c r="B23" s="6" t="s">
        <v>15</v>
      </c>
      <c r="C23" s="13">
        <v>88</v>
      </c>
      <c r="D23" s="10">
        <f t="shared" si="8"/>
        <v>44000</v>
      </c>
      <c r="E23" s="6">
        <v>13</v>
      </c>
      <c r="F23" s="10">
        <f t="shared" si="9"/>
        <v>6500</v>
      </c>
      <c r="G23" s="10">
        <f t="shared" si="12"/>
        <v>50500</v>
      </c>
      <c r="H23" s="11">
        <f t="shared" si="10"/>
        <v>40400</v>
      </c>
      <c r="I23" s="11">
        <f t="shared" si="11"/>
        <v>10100</v>
      </c>
    </row>
    <row r="24" spans="1:9" ht="36.7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</row>
    <row r="25" spans="1:9" ht="30.75" customHeight="1">
      <c r="A25" s="19" t="s">
        <v>34</v>
      </c>
      <c r="B25" s="19"/>
      <c r="C25" s="19"/>
      <c r="D25" s="19"/>
      <c r="E25" s="19"/>
      <c r="F25" s="19"/>
      <c r="G25" s="19"/>
      <c r="H25" s="19"/>
      <c r="I25" s="19"/>
    </row>
    <row r="26" spans="2:10" ht="15" customHeight="1">
      <c r="B26" s="4" t="s">
        <v>21</v>
      </c>
      <c r="C26" s="4"/>
      <c r="D26" s="4"/>
      <c r="E26" s="4" t="s">
        <v>35</v>
      </c>
      <c r="F26" s="4"/>
      <c r="G26" s="12" t="s">
        <v>27</v>
      </c>
      <c r="H26" s="4"/>
      <c r="I26" s="17"/>
      <c r="J26" s="17"/>
    </row>
  </sheetData>
  <sheetProtection/>
  <mergeCells count="17">
    <mergeCell ref="G3:I3"/>
    <mergeCell ref="E3:F3"/>
    <mergeCell ref="A7:B7"/>
    <mergeCell ref="A2:I2"/>
    <mergeCell ref="A4:A5"/>
    <mergeCell ref="B4:B5"/>
    <mergeCell ref="C4:C5"/>
    <mergeCell ref="E4:E5"/>
    <mergeCell ref="F4:F5"/>
    <mergeCell ref="A3:D3"/>
    <mergeCell ref="I26:J26"/>
    <mergeCell ref="A14:B14"/>
    <mergeCell ref="A25:I25"/>
    <mergeCell ref="G4:I4"/>
    <mergeCell ref="A6:B6"/>
    <mergeCell ref="A24:I24"/>
    <mergeCell ref="D4:D5"/>
  </mergeCells>
  <printOptions horizontalCentered="1"/>
  <pageMargins left="1.141732283464567" right="0.35433070866141736" top="0.5905511811023623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jnsc</dc:creator>
  <cp:keywords/>
  <dc:description/>
  <cp:lastModifiedBy>hcg</cp:lastModifiedBy>
  <cp:lastPrinted>2021-11-02T10:00:11Z</cp:lastPrinted>
  <dcterms:created xsi:type="dcterms:W3CDTF">2008-04-02T06:52:13Z</dcterms:created>
  <dcterms:modified xsi:type="dcterms:W3CDTF">2021-11-10T02:00:15Z</dcterms:modified>
  <cp:category/>
  <cp:version/>
  <cp:contentType/>
  <cp:contentStatus/>
</cp:coreProperties>
</file>